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 activeTab="2"/>
  </bookViews>
  <sheets>
    <sheet name="Alumnos" sheetId="12" r:id="rId1"/>
    <sheet name="PDI" sheetId="10" r:id="rId2"/>
    <sheet name="Tutores" sheetId="11" r:id="rId3"/>
  </sheets>
  <definedNames>
    <definedName name="a" localSheetId="1">PDI!$A$1:$M$47</definedName>
    <definedName name="_xlnm.Print_Area" localSheetId="0">Alumnos!$A$1:$N$156</definedName>
    <definedName name="_xlnm.Print_Area" localSheetId="1">PDI!$A$1:$N$57</definedName>
    <definedName name="_xlnm.Print_Area" localSheetId="2">Tutores!$A$1:$O$70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52511"/>
</workbook>
</file>

<file path=xl/calcChain.xml><?xml version="1.0" encoding="utf-8"?>
<calcChain xmlns="http://schemas.openxmlformats.org/spreadsheetml/2006/main">
  <c r="L135" i="12" l="1"/>
  <c r="K135" i="12"/>
  <c r="J135" i="12"/>
  <c r="I135" i="12"/>
  <c r="H135" i="12"/>
  <c r="G135" i="12"/>
  <c r="F135" i="12"/>
  <c r="E135" i="12"/>
  <c r="D135" i="12"/>
  <c r="C135" i="12"/>
  <c r="B135" i="12"/>
  <c r="L134" i="12"/>
  <c r="K134" i="12"/>
  <c r="J134" i="12"/>
  <c r="I134" i="12"/>
  <c r="H134" i="12"/>
  <c r="G134" i="12"/>
  <c r="F134" i="12"/>
  <c r="E134" i="12"/>
  <c r="D134" i="12"/>
  <c r="C134" i="12"/>
  <c r="B134" i="12"/>
  <c r="J84" i="12"/>
  <c r="I84" i="12"/>
  <c r="J83" i="12"/>
  <c r="I83" i="12"/>
  <c r="J82" i="12"/>
  <c r="I82" i="12"/>
  <c r="J81" i="12"/>
  <c r="I81" i="12"/>
  <c r="J80" i="12"/>
  <c r="I80" i="12"/>
  <c r="J79" i="12"/>
  <c r="I79" i="12"/>
  <c r="J73" i="12"/>
  <c r="I73" i="12"/>
  <c r="J72" i="12"/>
  <c r="I72" i="12"/>
  <c r="J71" i="12"/>
  <c r="I71" i="12"/>
  <c r="J70" i="12"/>
  <c r="I70" i="12"/>
  <c r="J69" i="12"/>
  <c r="I69" i="12"/>
  <c r="J68" i="12"/>
  <c r="I68" i="12"/>
  <c r="J67" i="12"/>
  <c r="I67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O51" i="11" l="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J46" i="10" l="1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</calcChain>
</file>

<file path=xl/sharedStrings.xml><?xml version="1.0" encoding="utf-8"?>
<sst xmlns="http://schemas.openxmlformats.org/spreadsheetml/2006/main" count="471" uniqueCount="179">
  <si>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</si>
  <si>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</si>
  <si>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</si>
  <si>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</si>
  <si>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</si>
  <si>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</si>
  <si>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</si>
  <si>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</si>
  <si>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</si>
  <si>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</si>
  <si>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</si>
  <si>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</si>
  <si>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</si>
  <si>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</si>
  <si>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</si>
  <si>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</si>
  <si>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</si>
  <si>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</si>
  <si>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PSICOLOGÍA GENERAL SANITARIA</t>
  </si>
  <si>
    <t>y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</si>
  <si>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</si>
  <si>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</si>
  <si>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</si>
  <si>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</si>
  <si>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</si>
  <si>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</si>
  <si>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</si>
  <si>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</si>
  <si>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</si>
  <si>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</si>
  <si>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</si>
  <si>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</si>
  <si>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</si>
  <si>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</si>
  <si>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</si>
  <si>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</si>
  <si>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</si>
  <si>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</si>
  <si>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</si>
  <si>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</si>
  <si>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</si>
  <si>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</si>
  <si>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</si>
  <si>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</si>
  <si>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</si>
  <si>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</si>
  <si>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</si>
  <si>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</si>
  <si>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</si>
  <si>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INFORME DE RESULTADOS DE LA ENCUESTA A TUTORES PRÁCTICAS EXTERNAS DEL MÁSTER EN PSICOLOGÍA GENERAL SANITARIA</t>
  </si>
  <si>
    <t xml:space="preserve">INFORME DE RESULTADOS DE LA ENCUESTA A ALUMNOS DEL MÁSTER EN PSICOLOGÍA GENERAL SANITARIA </t>
  </si>
  <si>
    <t>Máster en Psicología General Sanitaria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</si>
  <si>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</si>
  <si>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Tamaño Muestral:32; calculado para un error de muestreo del (+)(-)10% y un nivel de confianza del 90%</t>
  </si>
  <si>
    <t>Fecha encuesta: Junio-Julio 2017</t>
  </si>
  <si>
    <t>Nº de encuestas recogidas: 11/ Nº encuestas necesarias: 32</t>
  </si>
  <si>
    <r>
      <t>Porcentaje de encuestas recogidas sobre alumnos localizables (con e-mail): 11</t>
    </r>
    <r>
      <rPr>
        <b/>
        <sz val="11"/>
        <color rgb="FF000000"/>
        <rFont val="Calibri"/>
        <family val="2"/>
      </rPr>
      <t>/48 = 22,92%</t>
    </r>
  </si>
  <si>
    <t>Frecuencias</t>
  </si>
  <si>
    <t>Porcentaje por nivel de satisfacción</t>
  </si>
  <si>
    <t>Medias Estadísticas</t>
  </si>
  <si>
    <t>Total</t>
  </si>
  <si>
    <t>% Insatistación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</si>
  <si>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</si>
  <si>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</si>
  <si>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</si>
  <si>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</si>
  <si>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</si>
  <si>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</si>
  <si>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</si>
  <si>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</si>
  <si>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</si>
  <si>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</si>
  <si>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</si>
  <si>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</si>
  <si>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</si>
  <si>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</si>
  <si>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</si>
  <si>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</si>
  <si>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</si>
  <si>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</si>
  <si>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</si>
  <si>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</si>
  <si>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</si>
  <si>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</si>
  <si>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</si>
  <si>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</si>
  <si>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</si>
  <si>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</si>
  <si>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</si>
  <si>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</si>
  <si>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</si>
  <si>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</si>
  <si>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</si>
  <si>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</si>
  <si>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</si>
  <si>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</si>
  <si>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</si>
  <si>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</si>
  <si>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</si>
  <si>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</si>
  <si>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</si>
  <si>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</si>
  <si>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</si>
  <si>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</si>
  <si>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</si>
  <si>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 xml:space="preserve"> Terapia  psicológica individual - Terapia psicológica grupal</t>
  </si>
  <si>
    <t>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t>
  </si>
  <si>
    <t>Coterapeuta Terapeuta en intervenciones específicas Desarrollo de Proyectos Análisis de necesidades Análisis de producto</t>
  </si>
  <si>
    <t>Estimulación cognitiva Actividades de reminiscencia</t>
  </si>
  <si>
    <t>Evaluación Diagnóstico Tratamiento</t>
  </si>
  <si>
    <t>Evaluacion e intervención psicológica</t>
  </si>
  <si>
    <t>Gestión de un centro sanitario y asistencia psicológica supervisada</t>
  </si>
  <si>
    <t>Observación en sesiones de TEA. Intervención y evaluación.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</si>
  <si>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</si>
  <si>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</si>
  <si>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</si>
  <si>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</si>
  <si>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Dar el material con mayor aplicación y obviar las partes de justificación teórica ya aprendidas a lo largo del Grado.</t>
  </si>
  <si>
    <t>Más centros de prácticas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</si>
  <si>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</si>
  <si>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</si>
  <si>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</si>
  <si>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</si>
  <si>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</si>
  <si>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</si>
  <si>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</si>
  <si>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</si>
  <si>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</si>
  <si>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</si>
  <si>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</si>
  <si>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</si>
  <si>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</si>
  <si>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</si>
  <si>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</si>
  <si>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</si>
  <si>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Tamaño Muestral: 14; calculado para un error de muestreo del (+)(-)10% y un nivel de confianza del 90%</t>
  </si>
  <si>
    <t>Nº de encuestas recogidas: 9 / Nº encuestas necesarias: 14</t>
  </si>
  <si>
    <r>
      <t>Porcentaje de encuestas recogidas sobre tutores localizables (con e-mail): 9</t>
    </r>
    <r>
      <rPr>
        <b/>
        <sz val="11"/>
        <color rgb="FF000000"/>
        <rFont val="Calibri"/>
        <family val="2"/>
      </rPr>
      <t>/ 16= 56,25%</t>
    </r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</si>
  <si>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</si>
  <si>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Muestral:28; calculado para un error de muestreo del (+)(-)10% y un nivel de confianza del 90%</t>
  </si>
  <si>
    <t>Nº de encuestas recogidas: 6 / Nº encuestas necesarias: 28</t>
  </si>
  <si>
    <r>
      <t xml:space="preserve">Porcentaje de encuestas recogidas sobre tutores localizables (con e-mail): 6 </t>
    </r>
    <r>
      <rPr>
        <b/>
        <sz val="11"/>
        <color rgb="FF000000"/>
        <rFont val="Calibri"/>
        <family val="2"/>
      </rPr>
      <t>/ 39= 15,38%</t>
    </r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</si>
  <si>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</si>
  <si>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</si>
  <si>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</si>
  <si>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</si>
  <si>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</si>
  <si>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</si>
  <si>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</si>
  <si>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</si>
  <si>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</si>
  <si>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</si>
  <si>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</si>
  <si>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</si>
  <si>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</si>
  <si>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</si>
  <si>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</si>
  <si>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</si>
  <si>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</si>
  <si>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</si>
  <si>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</si>
  <si>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</si>
  <si>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</si>
  <si>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</si>
  <si>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Apoyo al tutor. - Elaboración de material. - Actividades de evaluación pacientes. - Desarrollo terapias de forma independiente.</t>
  </si>
  <si>
    <t>Conocimiento del funcionamiento del Centro de la Mujer. -Conocimiento de los recursos para su ofrecimiento. -Coordinación con otras instituciones. -Manejo del SIAM</t>
  </si>
  <si>
    <t>Análisis de convenios colectivos de distintos Ayuntamientos de la provincia de Jaén para su posterior estudio sobre desigualdades entre mujeres y hombres.</t>
  </si>
  <si>
    <t>Creación de rutas turísticas y culturales. Elaboración de programas didácticos para la oferta escolar. Realización de visitas guiadas por la ciudad de Jaén. Difusión de eventos y rutas en diferentes portales online. Creación de bases de datos de clientes.</t>
  </si>
  <si>
    <t>Participacion en las entrevistas tanto con las usuarias como con el Equipo del Recurso; conocimiento activo del Recurso ;participacion y obsrvacion en la resolucion de casos</t>
  </si>
  <si>
    <t>Talleres relacionados con la psicología positiva</t>
  </si>
  <si>
    <t>Aportación del alumno a la empresa:</t>
  </si>
  <si>
    <t xml:space="preserve"> Apoyo y ayuda al profesional. - Elaboración de materiales de terapia. - propuesta de ideas de trabajo y opiniones.</t>
  </si>
  <si>
    <t>Conocimientos adquiridos en el Máster</t>
  </si>
  <si>
    <t>diversidad, buen ambiente y mas trabajo para el centro</t>
  </si>
  <si>
    <t>Enriquecimiento en materia de creación de rutas y actividades culturales. Aportación de nueva visiones de gestión y difusión de la empresa.</t>
  </si>
  <si>
    <t>Ha sido muy interesante el trabajo realizado por este alumno, ya que nos ha ayudado a conocer más a fondo el tema tratado en su proyecto.</t>
  </si>
  <si>
    <t>Puesta en marcha de los conocimientos adquiridos</t>
  </si>
  <si>
    <t>Observaciones</t>
  </si>
  <si>
    <t>Enhorabuena por el Máster y gracias por contar con nuestra empresa. Ha sido una experiencia positiva, tanto para el alumno como para nosotros.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</si>
</sst>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"/>
    <numFmt numFmtId="166" formatCode="###0.00"/>
  </numFmts>
  <fonts count="3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8"/>
      <name val="Arial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1"/>
    <xf numFmtId="0" fontId="3" fillId="0" borderId="0" xfId="1" applyFont="1"/>
    <xf numFmtId="49" fontId="7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7" fillId="0" borderId="0" xfId="1" applyAlignment="1">
      <alignment horizontal="center"/>
    </xf>
    <xf numFmtId="0" fontId="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7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left" vertical="center" wrapText="1"/>
    </xf>
    <xf numFmtId="164" fontId="8" fillId="0" borderId="1" xfId="4" applyNumberFormat="1" applyFont="1" applyBorder="1" applyAlignment="1">
      <alignment horizontal="center" vertical="center"/>
    </xf>
    <xf numFmtId="10" fontId="8" fillId="0" borderId="1" xfId="5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3" fillId="0" borderId="0" xfId="1" applyFont="1"/>
    <xf numFmtId="0" fontId="14" fillId="0" borderId="0" xfId="1" applyFont="1"/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6"/>
    <xf numFmtId="0" fontId="6" fillId="6" borderId="16" xfId="0" applyFont="1" applyFill="1" applyBorder="1" applyAlignment="1">
      <alignment horizontal="left" vertical="center" wrapText="1"/>
    </xf>
    <xf numFmtId="164" fontId="18" fillId="0" borderId="1" xfId="7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5" fontId="18" fillId="0" borderId="1" xfId="7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8" fillId="0" borderId="1" xfId="7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 wrapText="1"/>
    </xf>
    <xf numFmtId="164" fontId="8" fillId="8" borderId="0" xfId="0" applyNumberFormat="1" applyFont="1" applyFill="1" applyBorder="1" applyAlignment="1">
      <alignment horizontal="center" vertical="center"/>
    </xf>
    <xf numFmtId="165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8" fillId="8" borderId="0" xfId="0" applyNumberFormat="1" applyFont="1" applyFill="1" applyBorder="1" applyAlignment="1">
      <alignment horizontal="right" vertical="center"/>
    </xf>
    <xf numFmtId="165" fontId="8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9" fillId="0" borderId="9" xfId="8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2" fillId="0" borderId="0" xfId="9" applyFont="1" applyBorder="1" applyAlignment="1">
      <alignment vertical="top" wrapText="1"/>
    </xf>
    <xf numFmtId="0" fontId="23" fillId="0" borderId="0" xfId="9" applyFont="1" applyBorder="1" applyAlignment="1">
      <alignment vertical="top" wrapText="1"/>
    </xf>
    <xf numFmtId="0" fontId="22" fillId="0" borderId="0" xfId="9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" fillId="0" borderId="0" xfId="10"/>
    <xf numFmtId="0" fontId="24" fillId="0" borderId="0" xfId="0" applyFont="1" applyAlignment="1">
      <alignment wrapText="1"/>
    </xf>
    <xf numFmtId="0" fontId="24" fillId="0" borderId="0" xfId="0" applyFont="1"/>
    <xf numFmtId="0" fontId="7" fillId="0" borderId="0" xfId="11"/>
    <xf numFmtId="49" fontId="0" fillId="0" borderId="0" xfId="0" applyNumberFormat="1" applyAlignment="1">
      <alignment wrapText="1"/>
    </xf>
    <xf numFmtId="0" fontId="14" fillId="0" borderId="0" xfId="1" applyFont="1" applyBorder="1" applyAlignment="1">
      <alignment horizontal="center" vertical="center" wrapText="1"/>
    </xf>
    <xf numFmtId="0" fontId="28" fillId="11" borderId="1" xfId="1" applyFont="1" applyFill="1" applyBorder="1" applyAlignment="1">
      <alignment horizontal="center" wrapText="1"/>
    </xf>
    <xf numFmtId="164" fontId="29" fillId="0" borderId="1" xfId="1" applyNumberFormat="1" applyFont="1" applyBorder="1" applyAlignment="1">
      <alignment horizontal="center" vertical="center"/>
    </xf>
    <xf numFmtId="9" fontId="29" fillId="0" borderId="1" xfId="5" applyNumberFormat="1" applyFont="1" applyBorder="1" applyAlignment="1">
      <alignment horizontal="center" vertical="center"/>
    </xf>
    <xf numFmtId="165" fontId="29" fillId="0" borderId="1" xfId="1" applyNumberFormat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left" vertical="center" wrapText="1"/>
    </xf>
    <xf numFmtId="164" fontId="29" fillId="0" borderId="0" xfId="1" applyNumberFormat="1" applyFont="1" applyFill="1" applyBorder="1" applyAlignment="1">
      <alignment horizontal="center" vertical="center"/>
    </xf>
    <xf numFmtId="165" fontId="29" fillId="0" borderId="0" xfId="1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9" fillId="0" borderId="0" xfId="8" applyFont="1" applyBorder="1" applyAlignment="1">
      <alignment horizontal="center" vertical="center" wrapText="1"/>
    </xf>
    <xf numFmtId="0" fontId="21" fillId="0" borderId="1" xfId="8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1" xfId="8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6" borderId="1" xfId="0" applyFont="1" applyFill="1" applyBorder="1" applyAlignment="1">
      <alignment horizontal="left" vertical="center" wrapText="1"/>
    </xf>
    <xf numFmtId="0" fontId="19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5" borderId="0" xfId="1" applyFont="1" applyFill="1" applyAlignment="1">
      <alignment horizontal="left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11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horizontal="left" wrapText="1"/>
    </xf>
    <xf numFmtId="0" fontId="11" fillId="0" borderId="1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28" fillId="8" borderId="4" xfId="1" applyFont="1" applyFill="1" applyBorder="1" applyAlignment="1">
      <alignment horizontal="left" vertical="center" wrapText="1" shrinkToFit="1"/>
    </xf>
    <xf numFmtId="0" fontId="28" fillId="8" borderId="5" xfId="1" applyFont="1" applyFill="1" applyBorder="1" applyAlignment="1">
      <alignment horizontal="left" vertical="center" wrapText="1" shrinkToFit="1"/>
    </xf>
    <xf numFmtId="0" fontId="28" fillId="12" borderId="2" xfId="1" applyFont="1" applyFill="1" applyBorder="1" applyAlignment="1">
      <alignment horizontal="center" vertical="center" wrapText="1"/>
    </xf>
    <xf numFmtId="0" fontId="28" fillId="12" borderId="0" xfId="1" applyFont="1" applyFill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  <xf numFmtId="0" fontId="28" fillId="11" borderId="1" xfId="1" applyFont="1" applyFill="1" applyBorder="1" applyAlignment="1">
      <alignment horizontal="left" vertical="center" wrapText="1"/>
    </xf>
    <xf numFmtId="0" fontId="25" fillId="9" borderId="17" xfId="1" applyFont="1" applyFill="1" applyBorder="1" applyAlignment="1">
      <alignment horizontal="left" vertical="center" wrapText="1"/>
    </xf>
    <xf numFmtId="0" fontId="25" fillId="9" borderId="18" xfId="1" applyFont="1" applyFill="1" applyBorder="1" applyAlignment="1">
      <alignment horizontal="left" vertical="center" wrapText="1"/>
    </xf>
    <xf numFmtId="0" fontId="25" fillId="9" borderId="19" xfId="1" applyFont="1" applyFill="1" applyBorder="1" applyAlignment="1">
      <alignment horizontal="left" vertical="center" wrapText="1"/>
    </xf>
    <xf numFmtId="0" fontId="28" fillId="12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26" fillId="10" borderId="11" xfId="1" applyFont="1" applyFill="1" applyBorder="1" applyAlignment="1">
      <alignment horizontal="center" vertical="center" wrapText="1"/>
    </xf>
    <xf numFmtId="0" fontId="26" fillId="10" borderId="13" xfId="1" applyFont="1" applyFill="1" applyBorder="1" applyAlignment="1">
      <alignment horizontal="center" vertical="center" wrapText="1"/>
    </xf>
    <xf numFmtId="0" fontId="27" fillId="10" borderId="1" xfId="1" applyFont="1" applyFill="1" applyBorder="1" applyAlignment="1">
      <alignment horizontal="center" vertical="center" wrapText="1"/>
    </xf>
    <xf numFmtId="9" fontId="18" fillId="0" borderId="1" xfId="12" applyFont="1" applyBorder="1" applyAlignment="1">
      <alignment horizontal="center" vertical="center"/>
    </xf>
    <xf numFmtId="2" fontId="18" fillId="0" borderId="1" xfId="7" applyNumberFormat="1" applyFont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Gerontología Social_1" xfId="10"/>
    <cellStyle name="Normal_Hoja1" xfId="9"/>
    <cellStyle name="Normal_Hoja1_1" xfId="8"/>
    <cellStyle name="Normal_Oliva" xfId="4"/>
    <cellStyle name="Normal_Profesorado de Educación" xfId="11"/>
    <cellStyle name="Normal_Psicologia general sanitaria" xfId="6"/>
    <cellStyle name="Porcentaje" xfId="12" builtinId="5"/>
    <cellStyle name="Porcentaje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Alumnos!$A$158:$A$159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Alumnos!$B$158:$B$159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Alumnos!$A$161:$A$169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Alumnos!$B$161:$B$169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Alumnos!$C$160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Alumnos!$A$161:$A$169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Alumnos!$C$161:$C$169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8325344"/>
        <c:axId val="558325736"/>
      </c:barChart>
      <c:catAx>
        <c:axId val="55832534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558325736"/>
        <c:crosses val="autoZero"/>
        <c:auto val="1"/>
        <c:lblAlgn val="ctr"/>
        <c:lblOffset val="100"/>
        <c:tickLblSkip val="1"/>
        <c:noMultiLvlLbl val="0"/>
      </c:catAx>
      <c:valAx>
        <c:axId val="55832573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5583253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Alumnos!$E$160:$E$161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Alumnos!$E$160:$E$161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Alumnos!$F$160:$F$161</c:f>
              <c:numCache>
                <c:formatCode>General</c:formatCode>
                <c:ptCount val="2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Alumnos!$F$163:$F$164</c:f>
              <c:numCache>
                <c:formatCode>General</c:formatCode>
                <c:ptCount val="2"/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Alumnos!$A$171:$A$180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Alumnos!$B$171:$B$180</c:f>
              <c:numCache>
                <c:formatCode>General</c:formatCode>
                <c:ptCount val="10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Alumnos!$A$181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Alumnos!$A$182:$A$191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Alumnos!$B$182:$B$191</c:f>
              <c:numCache>
                <c:formatCode>General</c:formatCode>
                <c:ptCount val="10"/>
                <c:pt idx="2">
                  <c:v>2</c:v>
                </c:pt>
                <c:pt idx="3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3</c:v>
                </c:pt>
                <c:pt idx="1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72560"/>
        <c:axId val="615469320"/>
        <c:axId val="0"/>
      </c:area3DChart>
      <c:dateAx>
        <c:axId val="60597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5469320"/>
        <c:crosses val="autoZero"/>
        <c:auto val="0"/>
        <c:lblOffset val="100"/>
        <c:baseTimeUnit val="days"/>
      </c:dateAx>
      <c:valAx>
        <c:axId val="6154693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05972560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9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205"/>
  <sheetViews>
    <sheetView view="pageBreakPreview" topLeftCell="A34" zoomScaleNormal="100" zoomScaleSheetLayoutView="100" workbookViewId="0">
      <selection activeCell="I67" sqref="I67"/>
    </sheetView>
  </sheetViews>
  <sheetFormatPr baseColWidth="10" defaultRowHeight="15"/>
  <cols>
    <col min="1" max="1" width="91.7109375" style="30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6.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7"/>
    </row>
    <row r="4" spans="1:14" ht="20.25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4" ht="16.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16.5">
      <c r="A6" s="91" t="s">
        <v>52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6.5">
      <c r="A7" s="91" t="s">
        <v>53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4" ht="16.5">
      <c r="A8" s="91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4" ht="16.5">
      <c r="A9" s="91" t="s">
        <v>54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4" ht="16.5">
      <c r="A10" s="94" t="s">
        <v>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4" ht="16.5">
      <c r="A11" s="94" t="s">
        <v>55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4" ht="16.5">
      <c r="A12" s="83" t="s">
        <v>56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4" spans="1:14" ht="16.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4" ht="16.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33" spans="1:25">
      <c r="A33" s="29" t="s">
        <v>3</v>
      </c>
    </row>
    <row r="35" spans="1:25" ht="30" customHeight="1" thickBot="1">
      <c r="B35" s="100" t="s">
        <v>57</v>
      </c>
      <c r="C35" s="100"/>
      <c r="D35" s="100"/>
      <c r="E35" s="100"/>
      <c r="F35" s="100"/>
      <c r="G35" s="100"/>
      <c r="H35" s="100"/>
      <c r="I35" s="101" t="s">
        <v>58</v>
      </c>
      <c r="J35" s="101"/>
      <c r="K35" s="101" t="s">
        <v>59</v>
      </c>
      <c r="L35" s="101"/>
      <c r="M35" s="101"/>
      <c r="N35" s="101"/>
    </row>
    <row r="36" spans="1:25" ht="25.5">
      <c r="A36" s="31"/>
      <c r="B36" s="32">
        <v>1</v>
      </c>
      <c r="C36" s="32">
        <v>2</v>
      </c>
      <c r="D36" s="32">
        <v>3</v>
      </c>
      <c r="E36" s="32">
        <v>4</v>
      </c>
      <c r="F36" s="32">
        <v>5</v>
      </c>
      <c r="G36" s="32" t="s">
        <v>4</v>
      </c>
      <c r="H36" s="32" t="s">
        <v>60</v>
      </c>
      <c r="I36" s="32" t="s">
        <v>61</v>
      </c>
      <c r="J36" s="32" t="s">
        <v>5</v>
      </c>
      <c r="K36" s="32" t="s">
        <v>6</v>
      </c>
      <c r="L36" s="32" t="s">
        <v>7</v>
      </c>
      <c r="M36" s="32" t="s">
        <v>8</v>
      </c>
      <c r="N36" s="32" t="s">
        <v>9</v>
      </c>
      <c r="Y36" s="33"/>
    </row>
    <row r="37" spans="1:25" ht="34.5" customHeight="1" thickBot="1">
      <c r="A37" s="34" t="s">
        <v>62</v>
      </c>
      <c r="B37" s="35">
        <v>1</v>
      </c>
      <c r="C37" s="35">
        <v>0</v>
      </c>
      <c r="D37" s="35">
        <v>1</v>
      </c>
      <c r="E37" s="35">
        <v>5</v>
      </c>
      <c r="F37" s="35">
        <v>3</v>
      </c>
      <c r="G37" s="35">
        <v>0</v>
      </c>
      <c r="H37" s="36">
        <v>10</v>
      </c>
      <c r="I37" s="152">
        <f>(B37+C37)/(B37+C37+D37+E37+F37)</f>
        <v>0.1</v>
      </c>
      <c r="J37" s="152">
        <f>(D37+E37+F37)/(B37+C37+D37+E37+F37)</f>
        <v>0.9</v>
      </c>
      <c r="K37" s="37">
        <v>3.9</v>
      </c>
      <c r="L37" s="37">
        <v>1.1972189997378648</v>
      </c>
      <c r="M37" s="35">
        <v>4</v>
      </c>
      <c r="N37" s="35">
        <v>4</v>
      </c>
      <c r="Y37" s="33"/>
    </row>
    <row r="38" spans="1:25" ht="26.25" thickBot="1">
      <c r="A38" s="34" t="s">
        <v>63</v>
      </c>
      <c r="B38" s="35">
        <v>1</v>
      </c>
      <c r="C38" s="35">
        <v>2</v>
      </c>
      <c r="D38" s="35">
        <v>4</v>
      </c>
      <c r="E38" s="35">
        <v>3</v>
      </c>
      <c r="F38" s="35">
        <v>0</v>
      </c>
      <c r="G38" s="35">
        <v>0</v>
      </c>
      <c r="H38" s="36">
        <v>10</v>
      </c>
      <c r="I38" s="152">
        <f t="shared" ref="I38:I54" si="0">(B38+C38)/(B38+C38+D38+E38+F38)</f>
        <v>0.3</v>
      </c>
      <c r="J38" s="152">
        <f t="shared" ref="J38:J54" si="1">(D38+E38+F38)/(B38+C38+D38+E38+F38)</f>
        <v>0.7</v>
      </c>
      <c r="K38" s="37">
        <v>2.9</v>
      </c>
      <c r="L38" s="37">
        <v>0.99442892601175326</v>
      </c>
      <c r="M38" s="35">
        <v>3</v>
      </c>
      <c r="N38" s="35">
        <v>3</v>
      </c>
      <c r="Y38" s="33"/>
    </row>
    <row r="39" spans="1:25" ht="15.75" thickBot="1">
      <c r="A39" s="34" t="s">
        <v>64</v>
      </c>
      <c r="B39" s="35">
        <v>0</v>
      </c>
      <c r="C39" s="35">
        <v>2</v>
      </c>
      <c r="D39" s="35">
        <v>5</v>
      </c>
      <c r="E39" s="35">
        <v>3</v>
      </c>
      <c r="F39" s="35">
        <v>0</v>
      </c>
      <c r="G39" s="35">
        <v>0</v>
      </c>
      <c r="H39" s="36">
        <v>10</v>
      </c>
      <c r="I39" s="152">
        <f t="shared" si="0"/>
        <v>0.2</v>
      </c>
      <c r="J39" s="152">
        <f t="shared" si="1"/>
        <v>0.8</v>
      </c>
      <c r="K39" s="37">
        <v>3.1</v>
      </c>
      <c r="L39" s="37">
        <v>0.73786478737262184</v>
      </c>
      <c r="M39" s="35">
        <v>3</v>
      </c>
      <c r="N39" s="35">
        <v>3</v>
      </c>
      <c r="Y39" s="33"/>
    </row>
    <row r="40" spans="1:25" ht="15.75" thickBot="1">
      <c r="A40" s="34" t="s">
        <v>65</v>
      </c>
      <c r="B40" s="35">
        <v>1</v>
      </c>
      <c r="C40" s="35">
        <v>1</v>
      </c>
      <c r="D40" s="35">
        <v>4</v>
      </c>
      <c r="E40" s="35">
        <v>3</v>
      </c>
      <c r="F40" s="35">
        <v>1</v>
      </c>
      <c r="G40" s="35">
        <v>0</v>
      </c>
      <c r="H40" s="36">
        <v>10</v>
      </c>
      <c r="I40" s="152">
        <f t="shared" si="0"/>
        <v>0.2</v>
      </c>
      <c r="J40" s="152">
        <f t="shared" si="1"/>
        <v>0.8</v>
      </c>
      <c r="K40" s="37">
        <v>3.2</v>
      </c>
      <c r="L40" s="37">
        <v>1.1352924243950935</v>
      </c>
      <c r="M40" s="35">
        <v>3</v>
      </c>
      <c r="N40" s="35">
        <v>3</v>
      </c>
      <c r="Y40" s="33"/>
    </row>
    <row r="41" spans="1:25" ht="15.75" thickBot="1">
      <c r="A41" s="34" t="s">
        <v>66</v>
      </c>
      <c r="B41" s="35">
        <v>0</v>
      </c>
      <c r="C41" s="35">
        <v>1</v>
      </c>
      <c r="D41" s="35">
        <v>3</v>
      </c>
      <c r="E41" s="35">
        <v>5</v>
      </c>
      <c r="F41" s="35">
        <v>1</v>
      </c>
      <c r="G41" s="35">
        <v>0</v>
      </c>
      <c r="H41" s="36">
        <v>10</v>
      </c>
      <c r="I41" s="152">
        <f t="shared" si="0"/>
        <v>0.1</v>
      </c>
      <c r="J41" s="152">
        <f t="shared" si="1"/>
        <v>0.9</v>
      </c>
      <c r="K41" s="37">
        <v>3.5999999999999996</v>
      </c>
      <c r="L41" s="37">
        <v>0.8432740427115677</v>
      </c>
      <c r="M41" s="35">
        <v>4</v>
      </c>
      <c r="N41" s="35">
        <v>4</v>
      </c>
      <c r="Y41" s="33"/>
    </row>
    <row r="42" spans="1:25" ht="15.75" thickBot="1">
      <c r="A42" s="34" t="s">
        <v>67</v>
      </c>
      <c r="B42" s="35">
        <v>2</v>
      </c>
      <c r="C42" s="35">
        <v>0</v>
      </c>
      <c r="D42" s="35">
        <v>1</v>
      </c>
      <c r="E42" s="35">
        <v>2</v>
      </c>
      <c r="F42" s="35">
        <v>1</v>
      </c>
      <c r="G42" s="35">
        <v>4</v>
      </c>
      <c r="H42" s="36">
        <v>10</v>
      </c>
      <c r="I42" s="152">
        <f t="shared" si="0"/>
        <v>0.33333333333333331</v>
      </c>
      <c r="J42" s="152">
        <f t="shared" si="1"/>
        <v>0.66666666666666663</v>
      </c>
      <c r="K42" s="37">
        <v>3</v>
      </c>
      <c r="L42" s="37">
        <v>1.6733200530681509</v>
      </c>
      <c r="M42" s="35">
        <v>3.5</v>
      </c>
      <c r="N42" s="35">
        <v>1</v>
      </c>
      <c r="Y42" s="33"/>
    </row>
    <row r="43" spans="1:25" ht="15.75" thickBot="1">
      <c r="A43" s="34" t="s">
        <v>68</v>
      </c>
      <c r="B43" s="35">
        <v>1</v>
      </c>
      <c r="C43" s="35">
        <v>3</v>
      </c>
      <c r="D43" s="35">
        <v>4</v>
      </c>
      <c r="E43" s="35">
        <v>1</v>
      </c>
      <c r="F43" s="35">
        <v>1</v>
      </c>
      <c r="G43" s="35">
        <v>0</v>
      </c>
      <c r="H43" s="36">
        <v>10</v>
      </c>
      <c r="I43" s="152">
        <f t="shared" si="0"/>
        <v>0.4</v>
      </c>
      <c r="J43" s="152">
        <f t="shared" si="1"/>
        <v>0.6</v>
      </c>
      <c r="K43" s="37">
        <v>2.8</v>
      </c>
      <c r="L43" s="37">
        <v>1.1352924243950935</v>
      </c>
      <c r="M43" s="35">
        <v>3</v>
      </c>
      <c r="N43" s="35">
        <v>3</v>
      </c>
      <c r="Y43" s="33"/>
    </row>
    <row r="44" spans="1:25" ht="26.25" thickBot="1">
      <c r="A44" s="34" t="s">
        <v>69</v>
      </c>
      <c r="B44" s="35">
        <v>1</v>
      </c>
      <c r="C44" s="35">
        <v>0</v>
      </c>
      <c r="D44" s="35">
        <v>1</v>
      </c>
      <c r="E44" s="35">
        <v>5</v>
      </c>
      <c r="F44" s="35">
        <v>2</v>
      </c>
      <c r="G44" s="35">
        <v>1</v>
      </c>
      <c r="H44" s="36">
        <v>10</v>
      </c>
      <c r="I44" s="152">
        <f t="shared" si="0"/>
        <v>0.1111111111111111</v>
      </c>
      <c r="J44" s="152">
        <f t="shared" si="1"/>
        <v>0.88888888888888884</v>
      </c>
      <c r="K44" s="37">
        <v>3.7777777777777777</v>
      </c>
      <c r="L44" s="37">
        <v>1.2018504251546631</v>
      </c>
      <c r="M44" s="35">
        <v>4</v>
      </c>
      <c r="N44" s="35">
        <v>4</v>
      </c>
      <c r="Y44" s="33"/>
    </row>
    <row r="45" spans="1:25" ht="15.75" thickBot="1">
      <c r="A45" s="34" t="s">
        <v>70</v>
      </c>
      <c r="B45" s="35">
        <v>1</v>
      </c>
      <c r="C45" s="35">
        <v>0</v>
      </c>
      <c r="D45" s="35">
        <v>0</v>
      </c>
      <c r="E45" s="35">
        <v>4</v>
      </c>
      <c r="F45" s="35">
        <v>4</v>
      </c>
      <c r="G45" s="35">
        <v>1</v>
      </c>
      <c r="H45" s="36">
        <v>10</v>
      </c>
      <c r="I45" s="152">
        <f t="shared" si="0"/>
        <v>0.1111111111111111</v>
      </c>
      <c r="J45" s="152">
        <f t="shared" si="1"/>
        <v>0.88888888888888884</v>
      </c>
      <c r="K45" s="37">
        <v>4.1111111111111107</v>
      </c>
      <c r="L45" s="37">
        <v>1.2692955176439848</v>
      </c>
      <c r="M45" s="35">
        <v>4</v>
      </c>
      <c r="N45" s="35">
        <v>4</v>
      </c>
      <c r="Y45" s="33"/>
    </row>
    <row r="46" spans="1:25" ht="15.75" thickBot="1">
      <c r="A46" s="34" t="s">
        <v>71</v>
      </c>
      <c r="B46" s="35">
        <v>1</v>
      </c>
      <c r="C46" s="35">
        <v>0</v>
      </c>
      <c r="D46" s="35">
        <v>1</v>
      </c>
      <c r="E46" s="35">
        <v>6</v>
      </c>
      <c r="F46" s="35">
        <v>2</v>
      </c>
      <c r="G46" s="35">
        <v>0</v>
      </c>
      <c r="H46" s="36">
        <v>10</v>
      </c>
      <c r="I46" s="152">
        <f t="shared" si="0"/>
        <v>0.1</v>
      </c>
      <c r="J46" s="152">
        <f t="shared" si="1"/>
        <v>0.9</v>
      </c>
      <c r="K46" s="37">
        <v>3.8</v>
      </c>
      <c r="L46" s="37">
        <v>1.1352924243950935</v>
      </c>
      <c r="M46" s="35">
        <v>4</v>
      </c>
      <c r="N46" s="35">
        <v>4</v>
      </c>
      <c r="Y46" s="33"/>
    </row>
    <row r="47" spans="1:25" ht="15.75" thickBot="1">
      <c r="A47" s="34" t="s">
        <v>72</v>
      </c>
      <c r="B47" s="35">
        <v>1</v>
      </c>
      <c r="C47" s="35">
        <v>0</v>
      </c>
      <c r="D47" s="35">
        <v>2</v>
      </c>
      <c r="E47" s="35">
        <v>3</v>
      </c>
      <c r="F47" s="35">
        <v>4</v>
      </c>
      <c r="G47" s="35">
        <v>0</v>
      </c>
      <c r="H47" s="36">
        <v>10</v>
      </c>
      <c r="I47" s="152">
        <f t="shared" si="0"/>
        <v>0.1</v>
      </c>
      <c r="J47" s="152">
        <f t="shared" si="1"/>
        <v>0.9</v>
      </c>
      <c r="K47" s="37">
        <v>3.9</v>
      </c>
      <c r="L47" s="37">
        <v>1.2866839377079189</v>
      </c>
      <c r="M47" s="35">
        <v>4</v>
      </c>
      <c r="N47" s="35">
        <v>5</v>
      </c>
      <c r="Y47" s="33"/>
    </row>
    <row r="48" spans="1:25" ht="15.75" thickBot="1">
      <c r="A48" s="34" t="s">
        <v>73</v>
      </c>
      <c r="B48" s="35">
        <v>0</v>
      </c>
      <c r="C48" s="35">
        <v>4</v>
      </c>
      <c r="D48" s="35">
        <v>2</v>
      </c>
      <c r="E48" s="35">
        <v>3</v>
      </c>
      <c r="F48" s="35">
        <v>1</v>
      </c>
      <c r="G48" s="35">
        <v>0</v>
      </c>
      <c r="H48" s="36">
        <v>10</v>
      </c>
      <c r="I48" s="152">
        <f t="shared" si="0"/>
        <v>0.4</v>
      </c>
      <c r="J48" s="152">
        <f t="shared" si="1"/>
        <v>0.6</v>
      </c>
      <c r="K48" s="37">
        <v>3.1</v>
      </c>
      <c r="L48" s="37">
        <v>1.1005049346146119</v>
      </c>
      <c r="M48" s="35">
        <v>3</v>
      </c>
      <c r="N48" s="35">
        <v>2</v>
      </c>
      <c r="Y48" s="33"/>
    </row>
    <row r="49" spans="1:26" ht="15.75" thickBot="1">
      <c r="A49" s="34" t="s">
        <v>74</v>
      </c>
      <c r="B49" s="35">
        <v>1</v>
      </c>
      <c r="C49" s="35">
        <v>0</v>
      </c>
      <c r="D49" s="35">
        <v>3</v>
      </c>
      <c r="E49" s="35">
        <v>5</v>
      </c>
      <c r="F49" s="35">
        <v>1</v>
      </c>
      <c r="G49" s="35">
        <v>0</v>
      </c>
      <c r="H49" s="36">
        <v>10</v>
      </c>
      <c r="I49" s="152">
        <f t="shared" si="0"/>
        <v>0.1</v>
      </c>
      <c r="J49" s="152">
        <f t="shared" si="1"/>
        <v>0.9</v>
      </c>
      <c r="K49" s="37">
        <v>3.5</v>
      </c>
      <c r="L49" s="37">
        <v>1.0801234497346432</v>
      </c>
      <c r="M49" s="35">
        <v>4</v>
      </c>
      <c r="N49" s="35">
        <v>4</v>
      </c>
      <c r="Y49" s="33"/>
    </row>
    <row r="50" spans="1:26" ht="15.75" thickBot="1">
      <c r="A50" s="34" t="s">
        <v>75</v>
      </c>
      <c r="B50" s="35">
        <v>1</v>
      </c>
      <c r="C50" s="35">
        <v>0</v>
      </c>
      <c r="D50" s="35">
        <v>3</v>
      </c>
      <c r="E50" s="35">
        <v>3</v>
      </c>
      <c r="F50" s="35">
        <v>2</v>
      </c>
      <c r="G50" s="35">
        <v>1</v>
      </c>
      <c r="H50" s="36">
        <v>10</v>
      </c>
      <c r="I50" s="152">
        <f t="shared" si="0"/>
        <v>0.1111111111111111</v>
      </c>
      <c r="J50" s="152">
        <f t="shared" si="1"/>
        <v>0.88888888888888884</v>
      </c>
      <c r="K50" s="37">
        <v>3.5555555555555554</v>
      </c>
      <c r="L50" s="37">
        <v>1.2360330811826103</v>
      </c>
      <c r="M50" s="35">
        <v>4</v>
      </c>
      <c r="N50" s="35">
        <v>3</v>
      </c>
      <c r="Y50" s="33"/>
    </row>
    <row r="51" spans="1:26" ht="15.75" thickBot="1">
      <c r="A51" s="34" t="s">
        <v>76</v>
      </c>
      <c r="B51" s="35">
        <v>1</v>
      </c>
      <c r="C51" s="35">
        <v>0</v>
      </c>
      <c r="D51" s="35">
        <v>3</v>
      </c>
      <c r="E51" s="35">
        <v>5</v>
      </c>
      <c r="F51" s="35">
        <v>1</v>
      </c>
      <c r="G51" s="35">
        <v>0</v>
      </c>
      <c r="H51" s="36">
        <v>10</v>
      </c>
      <c r="I51" s="152">
        <f t="shared" si="0"/>
        <v>0.1</v>
      </c>
      <c r="J51" s="152">
        <f t="shared" si="1"/>
        <v>0.9</v>
      </c>
      <c r="K51" s="37">
        <v>3.5</v>
      </c>
      <c r="L51" s="37">
        <v>1.0801234497346432</v>
      </c>
      <c r="M51" s="35">
        <v>4</v>
      </c>
      <c r="N51" s="35">
        <v>4</v>
      </c>
      <c r="Y51" s="33"/>
    </row>
    <row r="52" spans="1:26" ht="15.75" thickBot="1">
      <c r="A52" s="34" t="s">
        <v>77</v>
      </c>
      <c r="B52" s="35">
        <v>1</v>
      </c>
      <c r="C52" s="35">
        <v>0</v>
      </c>
      <c r="D52" s="35">
        <v>2</v>
      </c>
      <c r="E52" s="35">
        <v>6</v>
      </c>
      <c r="F52" s="35">
        <v>0</v>
      </c>
      <c r="G52" s="35">
        <v>1</v>
      </c>
      <c r="H52" s="36">
        <v>10</v>
      </c>
      <c r="I52" s="152">
        <f t="shared" si="0"/>
        <v>0.1111111111111111</v>
      </c>
      <c r="J52" s="152">
        <f t="shared" si="1"/>
        <v>0.88888888888888884</v>
      </c>
      <c r="K52" s="37">
        <v>3.4444444444444446</v>
      </c>
      <c r="L52" s="37">
        <v>1.0137937550497031</v>
      </c>
      <c r="M52" s="35">
        <v>4</v>
      </c>
      <c r="N52" s="35">
        <v>4</v>
      </c>
      <c r="Y52" s="33"/>
    </row>
    <row r="53" spans="1:26" ht="15.75" thickBot="1">
      <c r="A53" s="34" t="s">
        <v>78</v>
      </c>
      <c r="B53" s="35">
        <v>1</v>
      </c>
      <c r="C53" s="35">
        <v>1</v>
      </c>
      <c r="D53" s="35">
        <v>3</v>
      </c>
      <c r="E53" s="35">
        <v>5</v>
      </c>
      <c r="F53" s="35">
        <v>0</v>
      </c>
      <c r="G53" s="35">
        <v>0</v>
      </c>
      <c r="H53" s="36">
        <v>10</v>
      </c>
      <c r="I53" s="152">
        <f t="shared" si="0"/>
        <v>0.2</v>
      </c>
      <c r="J53" s="152">
        <f t="shared" si="1"/>
        <v>0.8</v>
      </c>
      <c r="K53" s="37">
        <v>3.2</v>
      </c>
      <c r="L53" s="37">
        <v>1.0327955589886444</v>
      </c>
      <c r="M53" s="35">
        <v>3.5</v>
      </c>
      <c r="N53" s="35">
        <v>4</v>
      </c>
      <c r="Y53" s="33"/>
    </row>
    <row r="54" spans="1:26" ht="15.75" thickBot="1">
      <c r="A54" s="34" t="s">
        <v>79</v>
      </c>
      <c r="B54" s="35">
        <v>1</v>
      </c>
      <c r="C54" s="35">
        <v>0</v>
      </c>
      <c r="D54" s="35">
        <v>2</v>
      </c>
      <c r="E54" s="35">
        <v>6</v>
      </c>
      <c r="F54" s="35">
        <v>1</v>
      </c>
      <c r="G54" s="35">
        <v>0</v>
      </c>
      <c r="H54" s="36">
        <v>10</v>
      </c>
      <c r="I54" s="152">
        <f t="shared" si="0"/>
        <v>0.1</v>
      </c>
      <c r="J54" s="152">
        <f t="shared" si="1"/>
        <v>0.9</v>
      </c>
      <c r="K54" s="37">
        <v>3.6</v>
      </c>
      <c r="L54" s="37">
        <v>1.0749676997731399</v>
      </c>
      <c r="M54" s="35">
        <v>4</v>
      </c>
      <c r="N54" s="35">
        <v>4</v>
      </c>
      <c r="Y54" s="33"/>
    </row>
    <row r="55" spans="1:26" s="41" customForma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0"/>
      <c r="M55" s="39"/>
      <c r="N55" s="39"/>
      <c r="O55"/>
      <c r="P55"/>
      <c r="Q55"/>
      <c r="R55"/>
      <c r="S55"/>
      <c r="T55"/>
      <c r="U55"/>
      <c r="V55"/>
      <c r="W55"/>
      <c r="X55"/>
      <c r="Y55" s="33"/>
      <c r="Z55"/>
    </row>
    <row r="56" spans="1:26" s="41" customForma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40"/>
      <c r="L56" s="40"/>
      <c r="M56" s="39"/>
      <c r="N56" s="39"/>
      <c r="O56"/>
      <c r="P56"/>
      <c r="Q56"/>
      <c r="R56"/>
      <c r="S56"/>
      <c r="T56"/>
      <c r="U56"/>
      <c r="V56"/>
      <c r="W56"/>
      <c r="X56"/>
      <c r="Y56" s="33"/>
      <c r="Z56"/>
    </row>
    <row r="57" spans="1:26">
      <c r="A57" s="29" t="s">
        <v>3</v>
      </c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3"/>
      <c r="M57" s="42"/>
      <c r="N57" s="44"/>
      <c r="Y57" s="33"/>
    </row>
    <row r="58" spans="1:26" ht="34.5" customHeight="1" thickBot="1">
      <c r="A58" s="45" t="s">
        <v>80</v>
      </c>
      <c r="B58" s="100" t="s">
        <v>57</v>
      </c>
      <c r="C58" s="100"/>
      <c r="D58" s="100"/>
      <c r="E58" s="100"/>
      <c r="F58" s="100"/>
      <c r="G58" s="100"/>
      <c r="H58" s="100"/>
      <c r="I58" s="101" t="s">
        <v>58</v>
      </c>
      <c r="J58" s="101"/>
      <c r="K58" s="101" t="s">
        <v>59</v>
      </c>
      <c r="L58" s="101"/>
      <c r="M58" s="101"/>
      <c r="N58" s="101"/>
      <c r="Y58" s="33"/>
    </row>
    <row r="59" spans="1:26" ht="25.5">
      <c r="A59" s="31"/>
      <c r="B59" s="32">
        <v>1</v>
      </c>
      <c r="C59" s="32">
        <v>2</v>
      </c>
      <c r="D59" s="32">
        <v>3</v>
      </c>
      <c r="E59" s="32">
        <v>4</v>
      </c>
      <c r="F59" s="32">
        <v>5</v>
      </c>
      <c r="G59" s="32" t="s">
        <v>4</v>
      </c>
      <c r="H59" s="32" t="s">
        <v>60</v>
      </c>
      <c r="I59" s="32" t="s">
        <v>61</v>
      </c>
      <c r="J59" s="32" t="s">
        <v>5</v>
      </c>
      <c r="K59" s="32" t="s">
        <v>6</v>
      </c>
      <c r="L59" s="32" t="s">
        <v>7</v>
      </c>
      <c r="M59" s="32" t="s">
        <v>8</v>
      </c>
      <c r="N59" s="32" t="s">
        <v>9</v>
      </c>
      <c r="Y59" s="33"/>
    </row>
    <row r="60" spans="1:26" ht="15.75" thickBot="1">
      <c r="A60" s="34" t="s">
        <v>81</v>
      </c>
      <c r="B60" s="35">
        <v>0</v>
      </c>
      <c r="C60" s="35">
        <v>0</v>
      </c>
      <c r="D60" s="35">
        <v>1</v>
      </c>
      <c r="E60" s="35">
        <v>5</v>
      </c>
      <c r="F60" s="35">
        <v>2</v>
      </c>
      <c r="G60" s="35">
        <v>0</v>
      </c>
      <c r="H60" s="36">
        <v>8</v>
      </c>
      <c r="I60" s="152">
        <f t="shared" ref="I60:I73" si="2">(B60+C60)/(B60+C60+D60+E60+F60)</f>
        <v>0</v>
      </c>
      <c r="J60" s="152">
        <f t="shared" ref="J60:J73" si="3">(D60+E60+F60)/(B60+C60+D60+E60+F60)</f>
        <v>1</v>
      </c>
      <c r="K60" s="37">
        <v>4.125</v>
      </c>
      <c r="L60" s="153">
        <v>0.64086994446165579</v>
      </c>
      <c r="M60" s="35">
        <v>4</v>
      </c>
      <c r="N60" s="35">
        <v>4</v>
      </c>
      <c r="Y60" s="33"/>
    </row>
    <row r="61" spans="1:26" ht="15.75" thickBot="1">
      <c r="A61" s="34" t="s">
        <v>82</v>
      </c>
      <c r="B61" s="35">
        <v>0</v>
      </c>
      <c r="C61" s="35">
        <v>1</v>
      </c>
      <c r="D61" s="35">
        <v>2</v>
      </c>
      <c r="E61" s="35">
        <v>1</v>
      </c>
      <c r="F61" s="35">
        <v>4</v>
      </c>
      <c r="G61" s="35">
        <v>0</v>
      </c>
      <c r="H61" s="36">
        <v>8</v>
      </c>
      <c r="I61" s="152">
        <f t="shared" si="2"/>
        <v>0.125</v>
      </c>
      <c r="J61" s="152">
        <f t="shared" si="3"/>
        <v>0.875</v>
      </c>
      <c r="K61" s="37">
        <v>4</v>
      </c>
      <c r="L61" s="153">
        <v>1.1952286093343936</v>
      </c>
      <c r="M61" s="35">
        <v>4.5</v>
      </c>
      <c r="N61" s="35">
        <v>5</v>
      </c>
      <c r="Y61" s="33"/>
    </row>
    <row r="62" spans="1:26" ht="15.75" thickBot="1">
      <c r="A62" s="34" t="s">
        <v>83</v>
      </c>
      <c r="B62" s="35">
        <v>0</v>
      </c>
      <c r="C62" s="35">
        <v>0</v>
      </c>
      <c r="D62" s="35">
        <v>0</v>
      </c>
      <c r="E62" s="35">
        <v>4</v>
      </c>
      <c r="F62" s="35">
        <v>3</v>
      </c>
      <c r="G62" s="35">
        <v>1</v>
      </c>
      <c r="H62" s="36">
        <v>8</v>
      </c>
      <c r="I62" s="152">
        <f t="shared" si="2"/>
        <v>0</v>
      </c>
      <c r="J62" s="152">
        <f t="shared" si="3"/>
        <v>1</v>
      </c>
      <c r="K62" s="37">
        <v>4.4285714285714288</v>
      </c>
      <c r="L62" s="153">
        <v>0.53452248382484868</v>
      </c>
      <c r="M62" s="35">
        <v>4</v>
      </c>
      <c r="N62" s="35">
        <v>4</v>
      </c>
      <c r="Y62" s="33"/>
    </row>
    <row r="63" spans="1:26" ht="15.75" thickBot="1">
      <c r="A63" s="34" t="s">
        <v>84</v>
      </c>
      <c r="B63" s="35">
        <v>0</v>
      </c>
      <c r="C63" s="35">
        <v>0</v>
      </c>
      <c r="D63" s="35">
        <v>1</v>
      </c>
      <c r="E63" s="35">
        <v>6</v>
      </c>
      <c r="F63" s="35">
        <v>1</v>
      </c>
      <c r="G63" s="35">
        <v>0</v>
      </c>
      <c r="H63" s="36">
        <v>8</v>
      </c>
      <c r="I63" s="152">
        <f t="shared" si="2"/>
        <v>0</v>
      </c>
      <c r="J63" s="152">
        <f t="shared" si="3"/>
        <v>1</v>
      </c>
      <c r="K63" s="37">
        <v>4</v>
      </c>
      <c r="L63" s="153">
        <v>0.53452248382484879</v>
      </c>
      <c r="M63" s="35">
        <v>4</v>
      </c>
      <c r="N63" s="35">
        <v>4</v>
      </c>
      <c r="Y63" s="33"/>
    </row>
    <row r="64" spans="1:26" ht="15.75" thickBot="1">
      <c r="A64" s="34" t="s">
        <v>85</v>
      </c>
      <c r="B64" s="35">
        <v>1</v>
      </c>
      <c r="C64" s="35">
        <v>0</v>
      </c>
      <c r="D64" s="35">
        <v>0</v>
      </c>
      <c r="E64" s="35">
        <v>2</v>
      </c>
      <c r="F64" s="35">
        <v>0</v>
      </c>
      <c r="G64" s="35">
        <v>5</v>
      </c>
      <c r="H64" s="36">
        <v>8</v>
      </c>
      <c r="I64" s="152">
        <f t="shared" si="2"/>
        <v>0.33333333333333331</v>
      </c>
      <c r="J64" s="152">
        <f t="shared" si="3"/>
        <v>0.66666666666666663</v>
      </c>
      <c r="K64" s="37">
        <v>3</v>
      </c>
      <c r="L64" s="153">
        <v>1.7320508075688772</v>
      </c>
      <c r="M64" s="35">
        <v>4</v>
      </c>
      <c r="N64" s="35">
        <v>4</v>
      </c>
      <c r="Y64" s="33"/>
    </row>
    <row r="65" spans="1:26" ht="15.75" thickBot="1">
      <c r="A65" s="34" t="s">
        <v>86</v>
      </c>
      <c r="B65" s="35">
        <v>0</v>
      </c>
      <c r="C65" s="35">
        <v>2</v>
      </c>
      <c r="D65" s="35">
        <v>2</v>
      </c>
      <c r="E65" s="35">
        <v>1</v>
      </c>
      <c r="F65" s="35">
        <v>3</v>
      </c>
      <c r="G65" s="35">
        <v>0</v>
      </c>
      <c r="H65" s="36">
        <v>8</v>
      </c>
      <c r="I65" s="152">
        <f t="shared" si="2"/>
        <v>0.25</v>
      </c>
      <c r="J65" s="152">
        <f t="shared" si="3"/>
        <v>0.75</v>
      </c>
      <c r="K65" s="37">
        <v>3.625</v>
      </c>
      <c r="L65" s="153">
        <v>1.3024701806293193</v>
      </c>
      <c r="M65" s="35">
        <v>3.5</v>
      </c>
      <c r="N65" s="35">
        <v>5</v>
      </c>
      <c r="Y65" s="33"/>
    </row>
    <row r="66" spans="1:26" ht="15.75" thickBot="1">
      <c r="A66" s="34" t="s">
        <v>87</v>
      </c>
      <c r="B66" s="35">
        <v>0</v>
      </c>
      <c r="C66" s="35">
        <v>2</v>
      </c>
      <c r="D66" s="35">
        <v>1</v>
      </c>
      <c r="E66" s="35">
        <v>4</v>
      </c>
      <c r="F66" s="35">
        <v>1</v>
      </c>
      <c r="G66" s="35">
        <v>0</v>
      </c>
      <c r="H66" s="36">
        <v>8</v>
      </c>
      <c r="I66" s="152">
        <f t="shared" si="2"/>
        <v>0.25</v>
      </c>
      <c r="J66" s="152">
        <f t="shared" si="3"/>
        <v>0.75</v>
      </c>
      <c r="K66" s="37">
        <v>3.5</v>
      </c>
      <c r="L66" s="153">
        <v>1.0690449676496976</v>
      </c>
      <c r="M66" s="35">
        <v>4</v>
      </c>
      <c r="N66" s="35">
        <v>4</v>
      </c>
      <c r="Y66" s="33"/>
    </row>
    <row r="67" spans="1:26" ht="15.75" thickBot="1">
      <c r="A67" s="34" t="s">
        <v>88</v>
      </c>
      <c r="B67" s="35">
        <v>0</v>
      </c>
      <c r="C67" s="35">
        <v>0</v>
      </c>
      <c r="D67" s="35">
        <v>2</v>
      </c>
      <c r="E67" s="35">
        <v>5</v>
      </c>
      <c r="F67" s="35">
        <v>1</v>
      </c>
      <c r="G67" s="35">
        <v>0</v>
      </c>
      <c r="H67" s="36">
        <v>8</v>
      </c>
      <c r="I67" s="152">
        <f t="shared" si="2"/>
        <v>0</v>
      </c>
      <c r="J67" s="152">
        <f t="shared" si="3"/>
        <v>1</v>
      </c>
      <c r="K67" s="37">
        <v>3.875</v>
      </c>
      <c r="L67" s="153">
        <v>0.64086994446165579</v>
      </c>
      <c r="M67" s="35">
        <v>4</v>
      </c>
      <c r="N67" s="35">
        <v>4</v>
      </c>
      <c r="Y67" s="33"/>
    </row>
    <row r="68" spans="1:26" ht="15.75" thickBot="1">
      <c r="A68" s="34" t="s">
        <v>89</v>
      </c>
      <c r="B68" s="35">
        <v>0</v>
      </c>
      <c r="C68" s="35">
        <v>4</v>
      </c>
      <c r="D68" s="35">
        <v>0</v>
      </c>
      <c r="E68" s="35">
        <v>4</v>
      </c>
      <c r="F68" s="35">
        <v>0</v>
      </c>
      <c r="G68" s="35">
        <v>0</v>
      </c>
      <c r="H68" s="36">
        <v>8</v>
      </c>
      <c r="I68" s="152">
        <f t="shared" si="2"/>
        <v>0.5</v>
      </c>
      <c r="J68" s="152">
        <f t="shared" si="3"/>
        <v>0.5</v>
      </c>
      <c r="K68" s="37">
        <v>3</v>
      </c>
      <c r="L68" s="153">
        <v>1.0690449676496976</v>
      </c>
      <c r="M68" s="35">
        <v>3</v>
      </c>
      <c r="N68" s="35">
        <v>2</v>
      </c>
      <c r="Y68" s="33"/>
    </row>
    <row r="69" spans="1:26" ht="15.75" thickBot="1">
      <c r="A69" s="34" t="s">
        <v>90</v>
      </c>
      <c r="B69" s="35">
        <v>0</v>
      </c>
      <c r="C69" s="35">
        <v>1</v>
      </c>
      <c r="D69" s="35">
        <v>2</v>
      </c>
      <c r="E69" s="35">
        <v>1</v>
      </c>
      <c r="F69" s="35">
        <v>4</v>
      </c>
      <c r="G69" s="35">
        <v>0</v>
      </c>
      <c r="H69" s="36">
        <v>8</v>
      </c>
      <c r="I69" s="152">
        <f t="shared" si="2"/>
        <v>0.125</v>
      </c>
      <c r="J69" s="152">
        <f t="shared" si="3"/>
        <v>0.875</v>
      </c>
      <c r="K69" s="37">
        <v>4</v>
      </c>
      <c r="L69" s="153">
        <v>1.1952286093343936</v>
      </c>
      <c r="M69" s="35">
        <v>4.5</v>
      </c>
      <c r="N69" s="35">
        <v>5</v>
      </c>
      <c r="Y69" s="33"/>
    </row>
    <row r="70" spans="1:26" ht="15.75" thickBot="1">
      <c r="A70" s="34" t="s">
        <v>91</v>
      </c>
      <c r="B70" s="35">
        <v>0</v>
      </c>
      <c r="C70" s="35">
        <v>1</v>
      </c>
      <c r="D70" s="35">
        <v>4</v>
      </c>
      <c r="E70" s="35">
        <v>3</v>
      </c>
      <c r="F70" s="35">
        <v>0</v>
      </c>
      <c r="G70" s="35">
        <v>0</v>
      </c>
      <c r="H70" s="36">
        <v>8</v>
      </c>
      <c r="I70" s="152">
        <f t="shared" si="2"/>
        <v>0.125</v>
      </c>
      <c r="J70" s="152">
        <f t="shared" si="3"/>
        <v>0.875</v>
      </c>
      <c r="K70" s="37">
        <v>3.25</v>
      </c>
      <c r="L70" s="153">
        <v>0.70710678118654746</v>
      </c>
      <c r="M70" s="35">
        <v>3</v>
      </c>
      <c r="N70" s="35">
        <v>3</v>
      </c>
      <c r="Y70" s="33"/>
    </row>
    <row r="71" spans="1:26" ht="15.75" thickBot="1">
      <c r="A71" s="34" t="s">
        <v>92</v>
      </c>
      <c r="B71" s="35">
        <v>0</v>
      </c>
      <c r="C71" s="35">
        <v>0</v>
      </c>
      <c r="D71" s="35">
        <v>5</v>
      </c>
      <c r="E71" s="35">
        <v>3</v>
      </c>
      <c r="F71" s="35">
        <v>0</v>
      </c>
      <c r="G71" s="35">
        <v>0</v>
      </c>
      <c r="H71" s="36">
        <v>8</v>
      </c>
      <c r="I71" s="152">
        <f t="shared" si="2"/>
        <v>0</v>
      </c>
      <c r="J71" s="152">
        <f t="shared" si="3"/>
        <v>1</v>
      </c>
      <c r="K71" s="37">
        <v>3.375</v>
      </c>
      <c r="L71" s="153">
        <v>0.51754916950676566</v>
      </c>
      <c r="M71" s="35">
        <v>3</v>
      </c>
      <c r="N71" s="35">
        <v>3</v>
      </c>
      <c r="Y71" s="33"/>
    </row>
    <row r="72" spans="1:26" ht="15.75" thickBot="1">
      <c r="A72" s="34" t="s">
        <v>93</v>
      </c>
      <c r="B72" s="35">
        <v>1</v>
      </c>
      <c r="C72" s="35">
        <v>2</v>
      </c>
      <c r="D72" s="35">
        <v>3</v>
      </c>
      <c r="E72" s="35">
        <v>0</v>
      </c>
      <c r="F72" s="35">
        <v>2</v>
      </c>
      <c r="G72" s="35">
        <v>0</v>
      </c>
      <c r="H72" s="36">
        <v>8</v>
      </c>
      <c r="I72" s="152">
        <f t="shared" si="2"/>
        <v>0.375</v>
      </c>
      <c r="J72" s="152">
        <f t="shared" si="3"/>
        <v>0.625</v>
      </c>
      <c r="K72" s="37">
        <v>3</v>
      </c>
      <c r="L72" s="153">
        <v>1.4142135623730951</v>
      </c>
      <c r="M72" s="35">
        <v>3</v>
      </c>
      <c r="N72" s="35">
        <v>3</v>
      </c>
      <c r="Y72" s="33"/>
    </row>
    <row r="73" spans="1:26" ht="15.75" thickBot="1">
      <c r="A73" s="34" t="s">
        <v>94</v>
      </c>
      <c r="B73" s="35">
        <v>0</v>
      </c>
      <c r="C73" s="35">
        <v>1</v>
      </c>
      <c r="D73" s="35">
        <v>3</v>
      </c>
      <c r="E73" s="35">
        <v>4</v>
      </c>
      <c r="F73" s="35">
        <v>0</v>
      </c>
      <c r="G73" s="35">
        <v>0</v>
      </c>
      <c r="H73" s="36">
        <v>8</v>
      </c>
      <c r="I73" s="152">
        <f t="shared" si="2"/>
        <v>0.125</v>
      </c>
      <c r="J73" s="152">
        <f t="shared" si="3"/>
        <v>0.875</v>
      </c>
      <c r="K73" s="37">
        <v>3.3750000000000004</v>
      </c>
      <c r="L73" s="153">
        <v>0.74402380914284494</v>
      </c>
      <c r="M73" s="35">
        <v>3.5</v>
      </c>
      <c r="N73" s="35">
        <v>4</v>
      </c>
      <c r="Y73" s="33"/>
    </row>
    <row r="74" spans="1:26" s="51" customFormat="1">
      <c r="A74" s="47"/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49"/>
      <c r="M74" s="48"/>
      <c r="N74" s="50"/>
      <c r="O74"/>
      <c r="P74"/>
      <c r="Q74"/>
      <c r="R74"/>
      <c r="S74"/>
      <c r="T74"/>
      <c r="U74"/>
      <c r="V74"/>
      <c r="W74"/>
      <c r="X74"/>
      <c r="Y74" s="33"/>
      <c r="Z74"/>
    </row>
    <row r="75" spans="1:26" s="51" customFormat="1" ht="15.75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9"/>
      <c r="L75" s="49"/>
      <c r="M75" s="48"/>
      <c r="N75" s="50"/>
      <c r="O75"/>
      <c r="P75"/>
      <c r="Q75"/>
      <c r="R75"/>
      <c r="S75"/>
      <c r="T75"/>
      <c r="U75"/>
      <c r="V75"/>
      <c r="W75"/>
      <c r="X75"/>
      <c r="Y75" s="33"/>
      <c r="Z75"/>
    </row>
    <row r="76" spans="1:26">
      <c r="A76" s="29" t="s">
        <v>3</v>
      </c>
      <c r="B76" s="42"/>
      <c r="C76" s="42"/>
      <c r="D76" s="42"/>
      <c r="E76" s="42"/>
      <c r="F76" s="42"/>
      <c r="G76" s="42"/>
      <c r="H76" s="42"/>
      <c r="I76" s="42"/>
      <c r="J76" s="42"/>
      <c r="K76" s="43"/>
      <c r="L76" s="43"/>
      <c r="M76" s="42"/>
      <c r="N76" s="44"/>
    </row>
    <row r="77" spans="1:26" ht="35.25" customHeight="1" thickBot="1">
      <c r="A77" s="45" t="s">
        <v>95</v>
      </c>
      <c r="B77" s="100" t="s">
        <v>57</v>
      </c>
      <c r="C77" s="100"/>
      <c r="D77" s="100"/>
      <c r="E77" s="100"/>
      <c r="F77" s="100"/>
      <c r="G77" s="100"/>
      <c r="H77" s="100"/>
      <c r="I77" s="101" t="s">
        <v>58</v>
      </c>
      <c r="J77" s="101"/>
      <c r="K77" s="101" t="s">
        <v>59</v>
      </c>
      <c r="L77" s="101"/>
      <c r="M77" s="101"/>
      <c r="N77" s="101"/>
    </row>
    <row r="78" spans="1:26" ht="25.5">
      <c r="A78" s="31"/>
      <c r="B78" s="32">
        <v>1</v>
      </c>
      <c r="C78" s="32">
        <v>2</v>
      </c>
      <c r="D78" s="32">
        <v>3</v>
      </c>
      <c r="E78" s="32">
        <v>4</v>
      </c>
      <c r="F78" s="32">
        <v>5</v>
      </c>
      <c r="G78" s="32" t="s">
        <v>4</v>
      </c>
      <c r="H78" s="32" t="s">
        <v>60</v>
      </c>
      <c r="I78" s="32" t="s">
        <v>61</v>
      </c>
      <c r="J78" s="32" t="s">
        <v>5</v>
      </c>
      <c r="K78" s="32" t="s">
        <v>6</v>
      </c>
      <c r="L78" s="32" t="s">
        <v>7</v>
      </c>
      <c r="M78" s="32" t="s">
        <v>8</v>
      </c>
      <c r="N78" s="32" t="s">
        <v>9</v>
      </c>
    </row>
    <row r="79" spans="1:26" ht="15.75" thickBot="1">
      <c r="A79" s="34" t="s">
        <v>96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6">
        <v>0</v>
      </c>
      <c r="I79" s="36" t="e">
        <f t="shared" ref="I79:I84" si="4">(B79+C79)/(B79+C79+D79+E79+F79)</f>
        <v>#DIV/0!</v>
      </c>
      <c r="J79" s="36" t="e">
        <f t="shared" ref="J79:J84" si="5">(D79+E79+F79)/(B79+C79+D79+E79+F79)</f>
        <v>#DIV/0!</v>
      </c>
      <c r="K79" s="46"/>
      <c r="L79" s="46"/>
      <c r="M79" s="46"/>
      <c r="N79" s="46"/>
    </row>
    <row r="80" spans="1:26" ht="15.75" thickBot="1">
      <c r="A80" s="34" t="s">
        <v>97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6">
        <v>0</v>
      </c>
      <c r="I80" s="36" t="e">
        <f t="shared" si="4"/>
        <v>#DIV/0!</v>
      </c>
      <c r="J80" s="36" t="e">
        <f t="shared" si="5"/>
        <v>#DIV/0!</v>
      </c>
      <c r="K80" s="46"/>
      <c r="L80" s="46"/>
      <c r="M80" s="46"/>
      <c r="N80" s="46"/>
    </row>
    <row r="81" spans="1:14" ht="15.75" thickBot="1">
      <c r="A81" s="34" t="s">
        <v>98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6">
        <v>0</v>
      </c>
      <c r="I81" s="36" t="e">
        <f t="shared" si="4"/>
        <v>#DIV/0!</v>
      </c>
      <c r="J81" s="36" t="e">
        <f t="shared" si="5"/>
        <v>#DIV/0!</v>
      </c>
      <c r="K81" s="46"/>
      <c r="L81" s="46"/>
      <c r="M81" s="46"/>
      <c r="N81" s="46"/>
    </row>
    <row r="82" spans="1:14" ht="15.75" thickBot="1">
      <c r="A82" s="34" t="s">
        <v>99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6">
        <v>0</v>
      </c>
      <c r="I82" s="36" t="e">
        <f t="shared" si="4"/>
        <v>#DIV/0!</v>
      </c>
      <c r="J82" s="36" t="e">
        <f t="shared" si="5"/>
        <v>#DIV/0!</v>
      </c>
      <c r="K82" s="46"/>
      <c r="L82" s="46"/>
      <c r="M82" s="46"/>
      <c r="N82" s="46"/>
    </row>
    <row r="83" spans="1:14" ht="15.75" thickBot="1">
      <c r="A83" s="34" t="s">
        <v>100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6">
        <v>0</v>
      </c>
      <c r="I83" s="36" t="e">
        <f t="shared" si="4"/>
        <v>#DIV/0!</v>
      </c>
      <c r="J83" s="36" t="e">
        <f t="shared" si="5"/>
        <v>#DIV/0!</v>
      </c>
      <c r="K83" s="46"/>
      <c r="L83" s="46"/>
      <c r="M83" s="46"/>
      <c r="N83" s="46"/>
    </row>
    <row r="84" spans="1:14" ht="15.75" thickBot="1">
      <c r="A84" s="34" t="s">
        <v>101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6">
        <v>0</v>
      </c>
      <c r="I84" s="36" t="e">
        <f t="shared" si="4"/>
        <v>#DIV/0!</v>
      </c>
      <c r="J84" s="36" t="e">
        <f t="shared" si="5"/>
        <v>#DIV/0!</v>
      </c>
      <c r="K84" s="46"/>
      <c r="L84" s="46"/>
      <c r="M84" s="46"/>
      <c r="N84" s="46"/>
    </row>
    <row r="85" spans="1:14" s="51" customFormat="1">
      <c r="A85" s="47"/>
      <c r="B85" s="52"/>
      <c r="C85" s="52"/>
      <c r="D85" s="52"/>
      <c r="E85" s="52"/>
      <c r="F85" s="52"/>
      <c r="G85" s="52"/>
      <c r="H85" s="52"/>
      <c r="I85" s="52"/>
      <c r="J85" s="52"/>
      <c r="K85" s="53"/>
      <c r="L85" s="53"/>
      <c r="M85" s="52"/>
    </row>
    <row r="87" spans="1:14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1:14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1:14" s="54" customFormat="1" ht="1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1:14" s="54" customForma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s="54" customFormat="1" ht="1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1:14" s="54" customFormat="1" ht="1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1:14" s="54" customFormat="1" ht="1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1:14" s="54" customForma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1:14" s="55" customForma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1:14" s="55" customForma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1:14" s="55" customForma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1:14" s="56" customFormat="1" ht="1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s="56" customFormat="1" ht="1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1:14" s="56" customFormat="1" ht="1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1:14" s="56" customFormat="1" ht="1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1:14" s="56" customFormat="1" ht="15.7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1:14" s="56" customFormat="1" ht="1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1:14" s="56" customFormat="1" ht="1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s="57" customFormat="1" ht="1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1:14" s="57" customFormat="1" ht="15.7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1:14" s="57" customFormat="1" ht="18.7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1:14" s="57" customFormat="1" ht="15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1:14" s="57" customFormat="1" ht="18.7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1:14" s="57" customFormat="1" ht="18.7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1:14" s="57" customFormat="1" ht="10.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1:14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1:14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1:14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1:14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1:14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1:14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1:14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1:14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1:14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1:14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1:14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1:14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1:14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1:14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1:14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1:14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1:14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1:14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1:14" ht="15.75">
      <c r="A131" s="58" t="s">
        <v>102</v>
      </c>
    </row>
    <row r="132" spans="1:14" ht="15.75">
      <c r="A132" s="59" t="s">
        <v>103</v>
      </c>
    </row>
    <row r="133" spans="1:14">
      <c r="A133" s="97" t="s">
        <v>104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9"/>
    </row>
    <row r="134" spans="1:14" s="60" customFormat="1">
      <c r="A134" s="105" t="s">
        <v>105</v>
      </c>
      <c r="B134" s="106" t="e">
        <f>- Terapia  psicológica individual - Terapia psicológica grupal</f>
        <v>#NAME?</v>
      </c>
      <c r="C134" s="106" t="e">
        <f>- Terapia  psicológica individual - Terapia psicológica grupal</f>
        <v>#NAME?</v>
      </c>
      <c r="D134" s="106" t="e">
        <f>- Terapia  psicológica individual - Terapia psicológica grupal</f>
        <v>#NAME?</v>
      </c>
      <c r="E134" s="106" t="e">
        <f>- Terapia  psicológica individual - Terapia psicológica grupal</f>
        <v>#NAME?</v>
      </c>
      <c r="F134" s="106" t="e">
        <f>- Terapia  psicológica individual - Terapia psicológica grupal</f>
        <v>#NAME?</v>
      </c>
      <c r="G134" s="106" t="e">
        <f>- Terapia  psicológica individual - Terapia psicológica grupal</f>
        <v>#NAME?</v>
      </c>
      <c r="H134" s="106" t="e">
        <f>- Terapia  psicológica individual - Terapia psicológica grupal</f>
        <v>#NAME?</v>
      </c>
      <c r="I134" s="106" t="e">
        <f>- Terapia  psicológica individual - Terapia psicológica grupal</f>
        <v>#NAME?</v>
      </c>
      <c r="J134" s="106" t="e">
        <f>- Terapia  psicológica individual - Terapia psicológica grupal</f>
        <v>#NAME?</v>
      </c>
      <c r="K134" s="106" t="e">
        <f>- Terapia  psicológica individual - Terapia psicológica grupal</f>
        <v>#NAME?</v>
      </c>
      <c r="L134" s="107" t="e">
        <f>- Terapia  psicológica individual - Terapia psicológica grupal</f>
        <v>#NAME?</v>
      </c>
    </row>
    <row r="135" spans="1:14" s="60" customFormat="1" ht="42.75" customHeight="1">
      <c r="A135" s="105" t="s">
        <v>106</v>
      </c>
      <c r="B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C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D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E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F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G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H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I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J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K135" s="106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  <c r="L135" s="107" t="e">
        <f>-Reeducación psicopedagógica EN población infanto-juvenil que cuenta con becas de educación especial. -Elaboración de material de Reeducación psicopedagógica. -Asistencia a un Taller de Mindfulness Y Regulación Emocional.  -Elaboración Y Realización de un Taller de Mindfulness Y Regulación Emocional EN personas mayores</f>
        <v>#NAME?</v>
      </c>
    </row>
    <row r="136" spans="1:14" s="60" customFormat="1">
      <c r="A136" s="108" t="s">
        <v>107</v>
      </c>
      <c r="B136" s="109" t="s">
        <v>107</v>
      </c>
      <c r="C136" s="109" t="s">
        <v>107</v>
      </c>
      <c r="D136" s="109" t="s">
        <v>107</v>
      </c>
      <c r="E136" s="109" t="s">
        <v>107</v>
      </c>
      <c r="F136" s="109" t="s">
        <v>107</v>
      </c>
      <c r="G136" s="109" t="s">
        <v>107</v>
      </c>
      <c r="H136" s="109" t="s">
        <v>107</v>
      </c>
      <c r="I136" s="109" t="s">
        <v>107</v>
      </c>
      <c r="J136" s="109" t="s">
        <v>107</v>
      </c>
      <c r="K136" s="109" t="s">
        <v>107</v>
      </c>
      <c r="L136" s="110" t="s">
        <v>107</v>
      </c>
    </row>
    <row r="137" spans="1:14" s="60" customFormat="1">
      <c r="A137" s="105" t="s">
        <v>108</v>
      </c>
      <c r="B137" s="106" t="s">
        <v>108</v>
      </c>
      <c r="C137" s="106" t="s">
        <v>108</v>
      </c>
      <c r="D137" s="106" t="s">
        <v>108</v>
      </c>
      <c r="E137" s="106" t="s">
        <v>108</v>
      </c>
      <c r="F137" s="106" t="s">
        <v>108</v>
      </c>
      <c r="G137" s="106" t="s">
        <v>108</v>
      </c>
      <c r="H137" s="106" t="s">
        <v>108</v>
      </c>
      <c r="I137" s="106" t="s">
        <v>108</v>
      </c>
      <c r="J137" s="106" t="s">
        <v>108</v>
      </c>
      <c r="K137" s="106" t="s">
        <v>108</v>
      </c>
      <c r="L137" s="107" t="s">
        <v>108</v>
      </c>
    </row>
    <row r="138" spans="1:14" s="60" customFormat="1">
      <c r="A138" s="105" t="s">
        <v>109</v>
      </c>
      <c r="B138" s="106" t="s">
        <v>109</v>
      </c>
      <c r="C138" s="106" t="s">
        <v>109</v>
      </c>
      <c r="D138" s="106" t="s">
        <v>109</v>
      </c>
      <c r="E138" s="106" t="s">
        <v>109</v>
      </c>
      <c r="F138" s="106" t="s">
        <v>109</v>
      </c>
      <c r="G138" s="106" t="s">
        <v>109</v>
      </c>
      <c r="H138" s="106" t="s">
        <v>109</v>
      </c>
      <c r="I138" s="106" t="s">
        <v>109</v>
      </c>
      <c r="J138" s="106" t="s">
        <v>109</v>
      </c>
      <c r="K138" s="106" t="s">
        <v>109</v>
      </c>
      <c r="L138" s="107" t="s">
        <v>109</v>
      </c>
    </row>
    <row r="139" spans="1:14" s="60" customFormat="1">
      <c r="A139" s="111" t="s">
        <v>110</v>
      </c>
      <c r="B139" s="112" t="s">
        <v>110</v>
      </c>
      <c r="C139" s="112" t="s">
        <v>110</v>
      </c>
      <c r="D139" s="112" t="s">
        <v>110</v>
      </c>
      <c r="E139" s="112" t="s">
        <v>110</v>
      </c>
      <c r="F139" s="112" t="s">
        <v>110</v>
      </c>
      <c r="G139" s="112" t="s">
        <v>110</v>
      </c>
      <c r="H139" s="112" t="s">
        <v>110</v>
      </c>
      <c r="I139" s="112" t="s">
        <v>110</v>
      </c>
      <c r="J139" s="112" t="s">
        <v>110</v>
      </c>
      <c r="K139" s="112" t="s">
        <v>110</v>
      </c>
      <c r="L139" s="113" t="s">
        <v>110</v>
      </c>
    </row>
    <row r="140" spans="1:14" s="60" customFormat="1">
      <c r="A140" s="111" t="s">
        <v>111</v>
      </c>
      <c r="B140" s="112" t="s">
        <v>111</v>
      </c>
      <c r="C140" s="112" t="s">
        <v>111</v>
      </c>
      <c r="D140" s="112" t="s">
        <v>111</v>
      </c>
      <c r="E140" s="112" t="s">
        <v>111</v>
      </c>
      <c r="F140" s="112" t="s">
        <v>111</v>
      </c>
      <c r="G140" s="112" t="s">
        <v>111</v>
      </c>
      <c r="H140" s="112" t="s">
        <v>111</v>
      </c>
      <c r="I140" s="112" t="s">
        <v>111</v>
      </c>
      <c r="J140" s="112" t="s">
        <v>111</v>
      </c>
      <c r="K140" s="112" t="s">
        <v>111</v>
      </c>
      <c r="L140" s="113" t="s">
        <v>111</v>
      </c>
    </row>
    <row r="141" spans="1:14" s="60" customFormat="1">
      <c r="A141" s="111" t="s">
        <v>112</v>
      </c>
      <c r="B141" s="112" t="s">
        <v>112</v>
      </c>
      <c r="C141" s="112" t="s">
        <v>112</v>
      </c>
      <c r="D141" s="112" t="s">
        <v>112</v>
      </c>
      <c r="E141" s="112" t="s">
        <v>112</v>
      </c>
      <c r="F141" s="112" t="s">
        <v>112</v>
      </c>
      <c r="G141" s="112" t="s">
        <v>112</v>
      </c>
      <c r="H141" s="112" t="s">
        <v>112</v>
      </c>
      <c r="I141" s="112" t="s">
        <v>112</v>
      </c>
      <c r="J141" s="112" t="s">
        <v>112</v>
      </c>
      <c r="K141" s="112" t="s">
        <v>112</v>
      </c>
      <c r="L141" s="113" t="s">
        <v>112</v>
      </c>
    </row>
    <row r="142" spans="1:14" s="61" customFormat="1">
      <c r="A142" s="11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3"/>
    </row>
    <row r="143" spans="1:14" ht="15.75">
      <c r="A143" s="59" t="s">
        <v>113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4">
      <c r="A144" s="114" t="s">
        <v>114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1:12" ht="19.5" customHeight="1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1:12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1:12">
      <c r="A147" s="115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1:12">
      <c r="A148" s="63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</row>
    <row r="149" spans="1:12">
      <c r="A149" s="114" t="s">
        <v>115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1:12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1:12">
      <c r="A152" s="63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.75">
      <c r="A153" s="59" t="s">
        <v>116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</row>
    <row r="154" spans="1:12" ht="34.5" customHeight="1">
      <c r="A154" s="105" t="s">
        <v>117</v>
      </c>
      <c r="B154" s="106" t="s">
        <v>117</v>
      </c>
      <c r="C154" s="106" t="s">
        <v>117</v>
      </c>
      <c r="D154" s="106" t="s">
        <v>117</v>
      </c>
      <c r="E154" s="106" t="s">
        <v>117</v>
      </c>
      <c r="F154" s="106" t="s">
        <v>117</v>
      </c>
      <c r="G154" s="106" t="s">
        <v>117</v>
      </c>
      <c r="H154" s="106" t="s">
        <v>117</v>
      </c>
      <c r="I154" s="106" t="s">
        <v>117</v>
      </c>
      <c r="J154" s="106" t="s">
        <v>117</v>
      </c>
      <c r="K154" s="106" t="s">
        <v>117</v>
      </c>
      <c r="L154" s="107" t="s">
        <v>117</v>
      </c>
    </row>
    <row r="155" spans="1:12">
      <c r="A155" s="30" t="s">
        <v>118</v>
      </c>
    </row>
    <row r="157" spans="1:12">
      <c r="A157" s="65" t="s">
        <v>119</v>
      </c>
      <c r="B157" s="66"/>
      <c r="C157" s="66"/>
    </row>
    <row r="158" spans="1:12">
      <c r="A158" s="65" t="s">
        <v>10</v>
      </c>
      <c r="B158" s="65">
        <v>4</v>
      </c>
      <c r="C158" s="65"/>
    </row>
    <row r="159" spans="1:12">
      <c r="A159" s="65" t="s">
        <v>11</v>
      </c>
      <c r="B159" s="65">
        <v>7</v>
      </c>
      <c r="C159" s="65"/>
      <c r="E159" t="s">
        <v>120</v>
      </c>
    </row>
    <row r="160" spans="1:12">
      <c r="A160" s="65" t="s">
        <v>121</v>
      </c>
      <c r="B160" s="65" t="s">
        <v>10</v>
      </c>
      <c r="C160" s="65" t="s">
        <v>11</v>
      </c>
      <c r="E160" s="67" t="s">
        <v>122</v>
      </c>
      <c r="F160">
        <v>10</v>
      </c>
      <c r="J160" s="68"/>
    </row>
    <row r="161" spans="1:16" ht="15.75" customHeight="1">
      <c r="A161" s="65" t="s">
        <v>123</v>
      </c>
      <c r="B161" s="65">
        <v>2</v>
      </c>
      <c r="C161" s="65">
        <v>6</v>
      </c>
      <c r="E161" t="s">
        <v>124</v>
      </c>
      <c r="P161" s="69"/>
    </row>
    <row r="162" spans="1:16">
      <c r="A162" s="65" t="s">
        <v>125</v>
      </c>
      <c r="B162" s="65">
        <v>2</v>
      </c>
      <c r="C162" s="65">
        <v>1</v>
      </c>
      <c r="E162" t="s">
        <v>126</v>
      </c>
      <c r="P162" s="69"/>
    </row>
    <row r="163" spans="1:16" ht="15.75" customHeight="1">
      <c r="A163" s="65" t="s">
        <v>12</v>
      </c>
      <c r="B163" s="65">
        <v>0</v>
      </c>
      <c r="C163" s="65">
        <v>0</v>
      </c>
      <c r="E163" t="s">
        <v>122</v>
      </c>
      <c r="P163" s="69"/>
    </row>
    <row r="164" spans="1:16" ht="16.5" customHeight="1">
      <c r="A164" s="70" t="s">
        <v>13</v>
      </c>
      <c r="B164" s="71">
        <v>0</v>
      </c>
      <c r="C164" s="71">
        <v>0</v>
      </c>
      <c r="E164" t="s">
        <v>124</v>
      </c>
      <c r="F164">
        <v>8</v>
      </c>
      <c r="P164" s="69"/>
    </row>
    <row r="165" spans="1:16" ht="16.5" customHeight="1">
      <c r="A165" s="70" t="s">
        <v>14</v>
      </c>
      <c r="B165" s="70">
        <v>0</v>
      </c>
      <c r="C165" s="70">
        <v>0</v>
      </c>
      <c r="H165" s="68"/>
      <c r="P165" s="72"/>
    </row>
    <row r="166" spans="1:16" ht="16.5" customHeight="1">
      <c r="A166" s="70" t="s">
        <v>15</v>
      </c>
      <c r="B166" s="71">
        <v>0</v>
      </c>
      <c r="C166" s="71">
        <v>0</v>
      </c>
      <c r="H166" s="68"/>
      <c r="P166" s="72"/>
    </row>
    <row r="167" spans="1:16" ht="16.5" customHeight="1">
      <c r="A167" s="70" t="s">
        <v>16</v>
      </c>
      <c r="B167" s="71">
        <v>0</v>
      </c>
      <c r="C167" s="71">
        <v>0</v>
      </c>
      <c r="H167" s="68"/>
      <c r="P167" s="72"/>
    </row>
    <row r="168" spans="1:16" ht="16.5" customHeight="1">
      <c r="A168" s="70" t="s">
        <v>17</v>
      </c>
      <c r="B168" s="71">
        <v>0</v>
      </c>
      <c r="C168" s="71">
        <v>0</v>
      </c>
      <c r="L168" s="33"/>
      <c r="P168" s="72"/>
    </row>
    <row r="169" spans="1:16" ht="16.5" customHeight="1">
      <c r="A169" s="70" t="s">
        <v>127</v>
      </c>
      <c r="B169" s="71">
        <v>0</v>
      </c>
      <c r="C169" s="71">
        <v>0</v>
      </c>
      <c r="L169" s="33"/>
      <c r="P169" s="72"/>
    </row>
    <row r="170" spans="1:16" ht="15.75" customHeight="1">
      <c r="A170" s="30" t="s">
        <v>128</v>
      </c>
      <c r="L170" s="33"/>
      <c r="P170" s="72"/>
    </row>
    <row r="171" spans="1:16" ht="15.75" customHeight="1">
      <c r="A171" s="54">
        <v>0</v>
      </c>
      <c r="M171" s="33"/>
      <c r="P171" s="69"/>
    </row>
    <row r="172" spans="1:16" ht="15.75" customHeight="1">
      <c r="A172" s="30" t="s">
        <v>129</v>
      </c>
      <c r="M172" s="33"/>
    </row>
    <row r="173" spans="1:16">
      <c r="A173" s="73" t="s">
        <v>130</v>
      </c>
      <c r="B173">
        <v>1</v>
      </c>
      <c r="M173" s="33"/>
    </row>
    <row r="174" spans="1:16" ht="15.75" customHeight="1">
      <c r="A174" s="73" t="s">
        <v>131</v>
      </c>
      <c r="B174">
        <v>4</v>
      </c>
      <c r="M174" s="33"/>
    </row>
    <row r="175" spans="1:16" ht="15.75" customHeight="1">
      <c r="A175" s="30" t="s">
        <v>132</v>
      </c>
      <c r="B175">
        <v>1</v>
      </c>
      <c r="M175" s="33"/>
    </row>
    <row r="176" spans="1:16" ht="15.75" customHeight="1">
      <c r="A176" s="30" t="s">
        <v>123</v>
      </c>
      <c r="B176">
        <v>1</v>
      </c>
      <c r="M176" s="33"/>
    </row>
    <row r="177" spans="1:12">
      <c r="A177" s="30" t="s">
        <v>125</v>
      </c>
      <c r="B177">
        <v>1</v>
      </c>
    </row>
    <row r="178" spans="1:12">
      <c r="A178" s="30" t="s">
        <v>12</v>
      </c>
      <c r="L178" s="33"/>
    </row>
    <row r="179" spans="1:12" ht="15.75" customHeight="1">
      <c r="A179" s="30" t="s">
        <v>13</v>
      </c>
      <c r="L179" s="33"/>
    </row>
    <row r="180" spans="1:12">
      <c r="A180" s="30" t="s">
        <v>133</v>
      </c>
    </row>
    <row r="181" spans="1:12">
      <c r="A181" s="30" t="s">
        <v>134</v>
      </c>
    </row>
    <row r="182" spans="1:12">
      <c r="A182" s="54">
        <v>0</v>
      </c>
    </row>
    <row r="183" spans="1:12">
      <c r="A183" s="30" t="s">
        <v>129</v>
      </c>
    </row>
    <row r="184" spans="1:12">
      <c r="A184" s="30" t="s">
        <v>130</v>
      </c>
      <c r="B184">
        <v>2</v>
      </c>
    </row>
    <row r="185" spans="1:12">
      <c r="A185" s="30" t="s">
        <v>131</v>
      </c>
      <c r="B185">
        <v>5</v>
      </c>
    </row>
    <row r="186" spans="1:12">
      <c r="A186" s="30" t="s">
        <v>132</v>
      </c>
    </row>
    <row r="187" spans="1:12">
      <c r="A187" s="30" t="s">
        <v>123</v>
      </c>
      <c r="B187">
        <v>1</v>
      </c>
    </row>
    <row r="188" spans="1:12">
      <c r="A188" s="30" t="s">
        <v>125</v>
      </c>
    </row>
    <row r="189" spans="1:12">
      <c r="A189" s="30" t="s">
        <v>12</v>
      </c>
    </row>
    <row r="190" spans="1:12">
      <c r="A190" s="30" t="s">
        <v>13</v>
      </c>
    </row>
    <row r="191" spans="1:12">
      <c r="A191" s="30" t="s">
        <v>133</v>
      </c>
    </row>
    <row r="192" spans="1:12" ht="15.75" customHeight="1"/>
    <row r="205" ht="15.75" customHeight="1"/>
  </sheetData>
  <mergeCells count="41">
    <mergeCell ref="A147:L147"/>
    <mergeCell ref="A149:L149"/>
    <mergeCell ref="A150:L150"/>
    <mergeCell ref="A151:L151"/>
    <mergeCell ref="A154:L154"/>
    <mergeCell ref="A146:L146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  <mergeCell ref="A144:L144"/>
    <mergeCell ref="A145:L145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"/>
  <sheetViews>
    <sheetView view="pageBreakPreview" zoomScale="80" zoomScaleNormal="100" zoomScaleSheetLayoutView="80" workbookViewId="0">
      <selection activeCell="E15" sqref="E15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55" style="1" customWidth="1"/>
    <col min="16" max="16384" width="11.42578125" style="1"/>
  </cols>
  <sheetData>
    <row r="1" spans="1:14" ht="32.25" customHeight="1">
      <c r="A1" s="135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6.5">
      <c r="A2" s="1" t="s">
        <v>19</v>
      </c>
      <c r="B2" s="2"/>
    </row>
    <row r="3" spans="1:14" ht="16.5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4"/>
    </row>
    <row r="4" spans="1:14" ht="16.5">
      <c r="A4" s="132" t="s">
        <v>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5"/>
    </row>
    <row r="5" spans="1:14" ht="16.5">
      <c r="A5" s="132" t="s">
        <v>135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5"/>
    </row>
    <row r="6" spans="1:14" ht="16.5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5"/>
    </row>
    <row r="7" spans="1:14" ht="16.5">
      <c r="A7" s="132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5"/>
    </row>
    <row r="8" spans="1:14" ht="16.5">
      <c r="A8" s="124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6"/>
    </row>
    <row r="9" spans="1:14" ht="16.5">
      <c r="A9" s="124" t="s">
        <v>136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6"/>
    </row>
    <row r="10" spans="1:14" ht="16.5">
      <c r="A10" s="127" t="s">
        <v>137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6"/>
    </row>
    <row r="11" spans="1:14" ht="22.5" customHeight="1">
      <c r="A11" s="26"/>
      <c r="B11" s="26"/>
      <c r="C11" s="26"/>
      <c r="D11" s="26"/>
    </row>
    <row r="12" spans="1:14" ht="24" customHeight="1">
      <c r="A12" s="26"/>
      <c r="B12" s="26"/>
      <c r="C12" s="26"/>
      <c r="D12" s="26"/>
    </row>
    <row r="13" spans="1:14" ht="34.5" customHeight="1">
      <c r="A13" s="26"/>
      <c r="B13" s="26"/>
      <c r="C13" s="26"/>
      <c r="D13" s="26"/>
    </row>
    <row r="14" spans="1:14" ht="34.5" customHeight="1">
      <c r="A14" s="26"/>
      <c r="B14" s="26"/>
      <c r="C14" s="26"/>
      <c r="D14" s="26"/>
    </row>
    <row r="15" spans="1:14" ht="34.5" customHeight="1">
      <c r="A15" s="26"/>
      <c r="B15" s="26"/>
      <c r="C15" s="26"/>
      <c r="D15" s="26"/>
    </row>
    <row r="16" spans="1:14" ht="34.5" customHeight="1">
      <c r="A16" s="26"/>
      <c r="B16" s="26"/>
      <c r="C16" s="26"/>
      <c r="D16" s="26"/>
    </row>
    <row r="17" spans="1:26" ht="34.5" customHeight="1">
      <c r="A17" s="26"/>
      <c r="B17" s="26"/>
      <c r="C17" s="26"/>
      <c r="D17" s="26"/>
    </row>
    <row r="18" spans="1:26" ht="34.5" customHeight="1">
      <c r="A18" s="26"/>
      <c r="B18" s="26"/>
      <c r="C18" s="26"/>
      <c r="D18" s="26"/>
    </row>
    <row r="19" spans="1:26" ht="34.5" customHeight="1">
      <c r="A19" s="26"/>
      <c r="B19" s="26"/>
      <c r="C19" s="26"/>
      <c r="D19" s="26"/>
    </row>
    <row r="20" spans="1:26" ht="34.5" customHeight="1">
      <c r="A20" s="26"/>
      <c r="B20" s="26"/>
      <c r="C20" s="26"/>
      <c r="D20" s="26"/>
    </row>
    <row r="21" spans="1:26" ht="34.5" customHeight="1">
      <c r="A21" s="26"/>
      <c r="B21" s="26"/>
      <c r="C21" s="26"/>
      <c r="D21" s="26"/>
    </row>
    <row r="22" spans="1:26" ht="34.5" customHeight="1">
      <c r="A22" s="26"/>
      <c r="B22" s="26"/>
      <c r="C22" s="26"/>
      <c r="D22" s="26"/>
    </row>
    <row r="23" spans="1:26" ht="34.5" customHeight="1">
      <c r="A23" s="26"/>
      <c r="B23" s="26"/>
      <c r="C23" s="26"/>
      <c r="D23" s="26"/>
    </row>
    <row r="24" spans="1:26" ht="34.5" customHeight="1">
      <c r="A24" s="26"/>
      <c r="B24" s="26"/>
      <c r="C24" s="26"/>
      <c r="D24" s="26"/>
    </row>
    <row r="25" spans="1:26" ht="34.5" customHeight="1">
      <c r="A25" s="26"/>
      <c r="B25" s="26"/>
      <c r="C25" s="26"/>
      <c r="D25" s="26"/>
    </row>
    <row r="26" spans="1:26" ht="34.5" customHeight="1">
      <c r="A26" s="26"/>
      <c r="B26" s="26"/>
      <c r="C26" s="26"/>
      <c r="D26" s="26"/>
    </row>
    <row r="27" spans="1:26" ht="34.5" customHeight="1">
      <c r="A27" s="26"/>
      <c r="B27" s="26"/>
      <c r="C27" s="26"/>
      <c r="D27" s="26"/>
      <c r="O27" s="7"/>
    </row>
    <row r="28" spans="1:26" ht="34.5" customHeight="1">
      <c r="A28" s="26"/>
      <c r="B28" s="26"/>
      <c r="C28" s="26"/>
      <c r="D28" s="26"/>
    </row>
    <row r="29" spans="1:26" ht="16.5" customHeight="1">
      <c r="A29" s="8" t="s">
        <v>3</v>
      </c>
    </row>
    <row r="30" spans="1:26" ht="33" customHeight="1" thickBot="1">
      <c r="A30" s="9"/>
      <c r="B30" s="130" t="s">
        <v>21</v>
      </c>
      <c r="C30" s="130"/>
      <c r="D30" s="130"/>
      <c r="E30" s="130"/>
      <c r="F30" s="130"/>
      <c r="G30" s="130"/>
      <c r="H30" s="130"/>
      <c r="I30" s="131" t="s">
        <v>22</v>
      </c>
      <c r="J30" s="131"/>
      <c r="K30" s="130" t="s">
        <v>23</v>
      </c>
      <c r="L30" s="130"/>
      <c r="M30" s="130"/>
      <c r="N30" s="130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4</v>
      </c>
      <c r="H31" s="11" t="s">
        <v>24</v>
      </c>
      <c r="I31" s="11" t="s">
        <v>25</v>
      </c>
      <c r="J31" s="11" t="s">
        <v>5</v>
      </c>
      <c r="K31" s="11" t="s">
        <v>6</v>
      </c>
      <c r="L31" s="11" t="s">
        <v>7</v>
      </c>
      <c r="M31" s="11" t="s">
        <v>8</v>
      </c>
      <c r="N31" s="12" t="s">
        <v>9</v>
      </c>
      <c r="Z31" s="7"/>
    </row>
    <row r="32" spans="1:26" ht="41.25" customHeight="1" thickBot="1">
      <c r="A32" s="13" t="s">
        <v>26</v>
      </c>
      <c r="B32" s="14">
        <v>0</v>
      </c>
      <c r="C32" s="14">
        <v>0</v>
      </c>
      <c r="D32" s="14">
        <v>1</v>
      </c>
      <c r="E32" s="14">
        <v>3</v>
      </c>
      <c r="F32" s="14">
        <v>5</v>
      </c>
      <c r="G32" s="14">
        <v>0</v>
      </c>
      <c r="H32" s="14">
        <v>9</v>
      </c>
      <c r="I32" s="15">
        <f>(B32+C32)/(B32+C32+D32+E32+F32)</f>
        <v>0</v>
      </c>
      <c r="J32" s="15">
        <f>(D32+E32+F32)/(B32+C32+D32+E32+F32)</f>
        <v>1</v>
      </c>
      <c r="K32" s="16">
        <v>4.4400000000000004</v>
      </c>
      <c r="L32" s="17">
        <v>0.73</v>
      </c>
      <c r="M32" s="18">
        <v>5</v>
      </c>
      <c r="N32" s="18">
        <v>5</v>
      </c>
      <c r="Z32" s="7"/>
    </row>
    <row r="33" spans="1:26" ht="35.25" customHeight="1" thickBot="1">
      <c r="A33" s="13" t="s">
        <v>27</v>
      </c>
      <c r="B33" s="14">
        <v>0</v>
      </c>
      <c r="C33" s="14">
        <v>0</v>
      </c>
      <c r="D33" s="14">
        <v>1</v>
      </c>
      <c r="E33" s="14">
        <v>3</v>
      </c>
      <c r="F33" s="14">
        <v>4</v>
      </c>
      <c r="G33" s="14">
        <v>1</v>
      </c>
      <c r="H33" s="14">
        <v>9</v>
      </c>
      <c r="I33" s="15">
        <f t="shared" ref="I33:I46" si="0">(B33+C33)/(B33+C33+D33+E33+F33)</f>
        <v>0</v>
      </c>
      <c r="J33" s="15">
        <f t="shared" ref="J33:J46" si="1">(D33+E33+F33)/(B33+C33+D33+E33+F33)</f>
        <v>1</v>
      </c>
      <c r="K33" s="16">
        <v>4.38</v>
      </c>
      <c r="L33" s="17">
        <v>0.74</v>
      </c>
      <c r="M33" s="18">
        <v>5</v>
      </c>
      <c r="N33" s="18">
        <v>5</v>
      </c>
      <c r="Z33" s="7"/>
    </row>
    <row r="34" spans="1:26" ht="58.5" customHeight="1" thickBot="1">
      <c r="A34" s="13" t="s">
        <v>28</v>
      </c>
      <c r="B34" s="14">
        <v>0</v>
      </c>
      <c r="C34" s="14">
        <v>0</v>
      </c>
      <c r="D34" s="14">
        <v>1</v>
      </c>
      <c r="E34" s="14">
        <v>2</v>
      </c>
      <c r="F34" s="14">
        <v>6</v>
      </c>
      <c r="G34" s="14">
        <v>0</v>
      </c>
      <c r="H34" s="14">
        <v>9</v>
      </c>
      <c r="I34" s="15">
        <f t="shared" si="0"/>
        <v>0</v>
      </c>
      <c r="J34" s="15">
        <f t="shared" si="1"/>
        <v>1</v>
      </c>
      <c r="K34" s="16">
        <v>4.5599999999999996</v>
      </c>
      <c r="L34" s="17">
        <v>0.73</v>
      </c>
      <c r="M34" s="18">
        <v>5</v>
      </c>
      <c r="N34" s="18">
        <v>5</v>
      </c>
      <c r="Z34" s="7"/>
    </row>
    <row r="35" spans="1:26" ht="41.25" customHeight="1" thickBot="1">
      <c r="A35" s="13" t="s">
        <v>29</v>
      </c>
      <c r="B35" s="14">
        <v>0</v>
      </c>
      <c r="C35" s="14">
        <v>0</v>
      </c>
      <c r="D35" s="14">
        <v>0</v>
      </c>
      <c r="E35" s="14">
        <v>1</v>
      </c>
      <c r="F35" s="14">
        <v>7</v>
      </c>
      <c r="G35" s="14">
        <v>1</v>
      </c>
      <c r="H35" s="14">
        <v>9</v>
      </c>
      <c r="I35" s="15">
        <f t="shared" si="0"/>
        <v>0</v>
      </c>
      <c r="J35" s="15">
        <f t="shared" si="1"/>
        <v>1</v>
      </c>
      <c r="K35" s="16">
        <v>4.88</v>
      </c>
      <c r="L35" s="17">
        <v>0.35</v>
      </c>
      <c r="M35" s="18">
        <v>5</v>
      </c>
      <c r="N35" s="18">
        <v>5</v>
      </c>
      <c r="Z35" s="7"/>
    </row>
    <row r="36" spans="1:26" ht="54" customHeight="1" thickBot="1">
      <c r="A36" s="13" t="s">
        <v>30</v>
      </c>
      <c r="B36" s="14">
        <v>0</v>
      </c>
      <c r="C36" s="14">
        <v>0</v>
      </c>
      <c r="D36" s="14">
        <v>0</v>
      </c>
      <c r="E36" s="14">
        <v>3</v>
      </c>
      <c r="F36" s="14">
        <v>6</v>
      </c>
      <c r="G36" s="14">
        <v>0</v>
      </c>
      <c r="H36" s="14">
        <v>9</v>
      </c>
      <c r="I36" s="15">
        <f t="shared" si="0"/>
        <v>0</v>
      </c>
      <c r="J36" s="15">
        <f t="shared" si="1"/>
        <v>1</v>
      </c>
      <c r="K36" s="16">
        <v>4.67</v>
      </c>
      <c r="L36" s="17">
        <v>0.5</v>
      </c>
      <c r="M36" s="18">
        <v>5</v>
      </c>
      <c r="N36" s="18">
        <v>5</v>
      </c>
      <c r="Z36" s="7"/>
    </row>
    <row r="37" spans="1:26" ht="41.25" customHeight="1" thickBot="1">
      <c r="A37" s="13" t="s">
        <v>31</v>
      </c>
      <c r="B37" s="14">
        <v>0</v>
      </c>
      <c r="C37" s="14">
        <v>0</v>
      </c>
      <c r="D37" s="14">
        <v>0</v>
      </c>
      <c r="E37" s="14">
        <v>4</v>
      </c>
      <c r="F37" s="14">
        <v>5</v>
      </c>
      <c r="G37" s="14">
        <v>0</v>
      </c>
      <c r="H37" s="14">
        <v>9</v>
      </c>
      <c r="I37" s="15">
        <f t="shared" si="0"/>
        <v>0</v>
      </c>
      <c r="J37" s="15">
        <f t="shared" si="1"/>
        <v>1</v>
      </c>
      <c r="K37" s="16">
        <v>4.5599999999999996</v>
      </c>
      <c r="L37" s="17">
        <v>0.53</v>
      </c>
      <c r="M37" s="18">
        <v>5</v>
      </c>
      <c r="N37" s="18">
        <v>5</v>
      </c>
      <c r="Z37" s="7"/>
    </row>
    <row r="38" spans="1:26" ht="41.25" customHeight="1" thickBot="1">
      <c r="A38" s="13" t="s">
        <v>32</v>
      </c>
      <c r="B38" s="14">
        <v>0</v>
      </c>
      <c r="C38" s="14">
        <v>1</v>
      </c>
      <c r="D38" s="14">
        <v>0</v>
      </c>
      <c r="E38" s="14">
        <v>0</v>
      </c>
      <c r="F38" s="14">
        <v>1</v>
      </c>
      <c r="G38" s="14">
        <v>7</v>
      </c>
      <c r="H38" s="14">
        <v>9</v>
      </c>
      <c r="I38" s="15">
        <f t="shared" si="0"/>
        <v>0.5</v>
      </c>
      <c r="J38" s="15">
        <f t="shared" si="1"/>
        <v>0.5</v>
      </c>
      <c r="K38" s="16">
        <v>3.5</v>
      </c>
      <c r="L38" s="16">
        <v>2.12</v>
      </c>
      <c r="M38" s="18">
        <v>4</v>
      </c>
      <c r="N38" s="18">
        <v>2</v>
      </c>
      <c r="Z38" s="7"/>
    </row>
    <row r="39" spans="1:26" ht="41.25" customHeight="1" thickBot="1">
      <c r="A39" s="13" t="s">
        <v>33</v>
      </c>
      <c r="B39" s="14">
        <v>0</v>
      </c>
      <c r="C39" s="14">
        <v>0</v>
      </c>
      <c r="D39" s="14">
        <v>0</v>
      </c>
      <c r="E39" s="14">
        <v>5</v>
      </c>
      <c r="F39" s="14">
        <v>2</v>
      </c>
      <c r="G39" s="14">
        <v>2</v>
      </c>
      <c r="H39" s="14">
        <v>9</v>
      </c>
      <c r="I39" s="15">
        <f t="shared" si="0"/>
        <v>0</v>
      </c>
      <c r="J39" s="15">
        <f t="shared" si="1"/>
        <v>1</v>
      </c>
      <c r="K39" s="16">
        <v>4.29</v>
      </c>
      <c r="L39" s="17">
        <v>0.49</v>
      </c>
      <c r="M39" s="18">
        <v>4</v>
      </c>
      <c r="N39" s="18">
        <v>4</v>
      </c>
      <c r="Z39" s="7"/>
    </row>
    <row r="40" spans="1:26" ht="54.75" customHeight="1" thickBot="1">
      <c r="A40" s="13" t="s">
        <v>34</v>
      </c>
      <c r="B40" s="14">
        <v>0</v>
      </c>
      <c r="C40" s="14">
        <v>0</v>
      </c>
      <c r="D40" s="14">
        <v>1</v>
      </c>
      <c r="E40" s="14">
        <v>2</v>
      </c>
      <c r="F40" s="14">
        <v>6</v>
      </c>
      <c r="G40" s="14">
        <v>0</v>
      </c>
      <c r="H40" s="14">
        <v>9</v>
      </c>
      <c r="I40" s="15">
        <f t="shared" si="0"/>
        <v>0</v>
      </c>
      <c r="J40" s="15">
        <f t="shared" si="1"/>
        <v>1</v>
      </c>
      <c r="K40" s="16">
        <v>4.5599999999999996</v>
      </c>
      <c r="L40" s="16">
        <v>0.73</v>
      </c>
      <c r="M40" s="18">
        <v>5</v>
      </c>
      <c r="N40" s="18">
        <v>5</v>
      </c>
      <c r="Z40" s="7"/>
    </row>
    <row r="41" spans="1:26" ht="41.25" customHeight="1" thickBot="1">
      <c r="A41" s="13" t="s">
        <v>35</v>
      </c>
      <c r="B41" s="14">
        <v>0</v>
      </c>
      <c r="C41" s="14">
        <v>0</v>
      </c>
      <c r="D41" s="14">
        <v>0</v>
      </c>
      <c r="E41" s="14">
        <v>5</v>
      </c>
      <c r="F41" s="14">
        <v>4</v>
      </c>
      <c r="G41" s="14">
        <v>0</v>
      </c>
      <c r="H41" s="14">
        <v>9</v>
      </c>
      <c r="I41" s="15">
        <f t="shared" si="0"/>
        <v>0</v>
      </c>
      <c r="J41" s="15">
        <f t="shared" si="1"/>
        <v>1</v>
      </c>
      <c r="K41" s="16">
        <v>4.4400000000000004</v>
      </c>
      <c r="L41" s="16">
        <v>0.53</v>
      </c>
      <c r="M41" s="18">
        <v>4</v>
      </c>
      <c r="N41" s="18">
        <v>4</v>
      </c>
      <c r="Z41" s="7"/>
    </row>
    <row r="42" spans="1:26" ht="41.25" customHeight="1" thickBot="1">
      <c r="A42" s="13" t="s">
        <v>36</v>
      </c>
      <c r="B42" s="14">
        <v>0</v>
      </c>
      <c r="C42" s="14">
        <v>0</v>
      </c>
      <c r="D42" s="14">
        <v>1</v>
      </c>
      <c r="E42" s="14">
        <v>4</v>
      </c>
      <c r="F42" s="14">
        <v>4</v>
      </c>
      <c r="G42" s="14">
        <v>0</v>
      </c>
      <c r="H42" s="14">
        <v>9</v>
      </c>
      <c r="I42" s="15">
        <f t="shared" si="0"/>
        <v>0</v>
      </c>
      <c r="J42" s="15">
        <f t="shared" si="1"/>
        <v>1</v>
      </c>
      <c r="K42" s="16">
        <v>4.33</v>
      </c>
      <c r="L42" s="16">
        <v>0.71</v>
      </c>
      <c r="M42" s="18">
        <v>4</v>
      </c>
      <c r="N42" s="18">
        <v>4</v>
      </c>
      <c r="Z42" s="7"/>
    </row>
    <row r="43" spans="1:26" ht="41.25" customHeight="1" thickBot="1">
      <c r="A43" s="13" t="s">
        <v>37</v>
      </c>
      <c r="B43" s="14">
        <v>0</v>
      </c>
      <c r="C43" s="14">
        <v>0</v>
      </c>
      <c r="D43" s="14">
        <v>1</v>
      </c>
      <c r="E43" s="14">
        <v>0</v>
      </c>
      <c r="F43" s="14">
        <v>6</v>
      </c>
      <c r="G43" s="14">
        <v>2</v>
      </c>
      <c r="H43" s="14">
        <v>9</v>
      </c>
      <c r="I43" s="15">
        <f t="shared" si="0"/>
        <v>0</v>
      </c>
      <c r="J43" s="15">
        <f t="shared" si="1"/>
        <v>1</v>
      </c>
      <c r="K43" s="16">
        <v>4.71</v>
      </c>
      <c r="L43" s="17">
        <v>0.76</v>
      </c>
      <c r="M43" s="18">
        <v>5</v>
      </c>
      <c r="N43" s="18">
        <v>5</v>
      </c>
      <c r="Z43" s="7"/>
    </row>
    <row r="44" spans="1:26" ht="41.25" customHeight="1" thickBot="1">
      <c r="A44" s="13" t="s">
        <v>38</v>
      </c>
      <c r="B44" s="14">
        <v>0</v>
      </c>
      <c r="C44" s="14">
        <v>0</v>
      </c>
      <c r="D44" s="14">
        <v>1</v>
      </c>
      <c r="E44" s="14">
        <v>1</v>
      </c>
      <c r="F44" s="14">
        <v>7</v>
      </c>
      <c r="G44" s="14">
        <v>0</v>
      </c>
      <c r="H44" s="14">
        <v>9</v>
      </c>
      <c r="I44" s="15">
        <f t="shared" si="0"/>
        <v>0</v>
      </c>
      <c r="J44" s="15">
        <f t="shared" si="1"/>
        <v>1</v>
      </c>
      <c r="K44" s="16">
        <v>4.67</v>
      </c>
      <c r="L44" s="17">
        <v>0.71</v>
      </c>
      <c r="M44" s="18">
        <v>5</v>
      </c>
      <c r="N44" s="18">
        <v>5</v>
      </c>
      <c r="Z44" s="7"/>
    </row>
    <row r="45" spans="1:26" ht="41.25" customHeight="1" thickBot="1">
      <c r="A45" s="13" t="s">
        <v>39</v>
      </c>
      <c r="B45" s="14">
        <v>0</v>
      </c>
      <c r="C45" s="14">
        <v>0</v>
      </c>
      <c r="D45" s="14">
        <v>0</v>
      </c>
      <c r="E45" s="14">
        <v>3</v>
      </c>
      <c r="F45" s="14">
        <v>6</v>
      </c>
      <c r="G45" s="14">
        <v>0</v>
      </c>
      <c r="H45" s="14">
        <v>9</v>
      </c>
      <c r="I45" s="15">
        <f t="shared" si="0"/>
        <v>0</v>
      </c>
      <c r="J45" s="15">
        <f t="shared" si="1"/>
        <v>1</v>
      </c>
      <c r="K45" s="16">
        <v>4.67</v>
      </c>
      <c r="L45" s="16">
        <v>0.5</v>
      </c>
      <c r="M45" s="18">
        <v>5</v>
      </c>
      <c r="N45" s="18">
        <v>5</v>
      </c>
      <c r="Z45" s="7"/>
    </row>
    <row r="46" spans="1:26" ht="41.25" customHeight="1">
      <c r="A46" s="13" t="s">
        <v>40</v>
      </c>
      <c r="B46" s="14">
        <v>0</v>
      </c>
      <c r="C46" s="14">
        <v>0</v>
      </c>
      <c r="D46" s="14">
        <v>0</v>
      </c>
      <c r="E46" s="14">
        <v>2</v>
      </c>
      <c r="F46" s="14">
        <v>7</v>
      </c>
      <c r="G46" s="14">
        <v>0</v>
      </c>
      <c r="H46" s="14">
        <v>9</v>
      </c>
      <c r="I46" s="15">
        <f t="shared" si="0"/>
        <v>0</v>
      </c>
      <c r="J46" s="15">
        <f t="shared" si="1"/>
        <v>1</v>
      </c>
      <c r="K46" s="16">
        <v>4.78</v>
      </c>
      <c r="L46" s="16">
        <v>0.44</v>
      </c>
      <c r="M46" s="18">
        <v>5</v>
      </c>
      <c r="N46" s="18">
        <v>5</v>
      </c>
      <c r="Z46" s="7"/>
    </row>
    <row r="47" spans="1:26" ht="13.5" customHeight="1">
      <c r="Z47" s="7"/>
    </row>
    <row r="48" spans="1:26">
      <c r="Y48" s="7"/>
      <c r="Z48" s="7"/>
    </row>
    <row r="50" spans="1:14" ht="15.75">
      <c r="A50" s="117" t="s">
        <v>41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63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</row>
    <row r="52" spans="1:14" ht="15.75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</row>
    <row r="53" spans="1:14" ht="15.75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3"/>
    </row>
    <row r="54" spans="1:14" ht="15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3"/>
    </row>
    <row r="55" spans="1:14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7" spans="1:14" ht="13.5" customHeight="1"/>
    <row r="59" spans="1:14">
      <c r="A59" s="1" t="s">
        <v>10</v>
      </c>
      <c r="B59" s="1">
        <v>3</v>
      </c>
    </row>
    <row r="60" spans="1:14">
      <c r="A60" s="1" t="s">
        <v>11</v>
      </c>
      <c r="B60" s="1">
        <v>6</v>
      </c>
    </row>
    <row r="61" spans="1:14" ht="13.5" customHeight="1"/>
    <row r="62" spans="1:14" ht="13.5" customHeight="1">
      <c r="A62" s="1" t="s">
        <v>42</v>
      </c>
    </row>
    <row r="63" spans="1:14">
      <c r="A63" s="1" t="s">
        <v>43</v>
      </c>
      <c r="B63" s="1">
        <v>0</v>
      </c>
    </row>
    <row r="64" spans="1:14" ht="13.5" customHeight="1">
      <c r="A64" s="1" t="s">
        <v>12</v>
      </c>
      <c r="B64" s="1">
        <v>0</v>
      </c>
    </row>
    <row r="65" spans="1:2" ht="13.5" customHeight="1">
      <c r="A65" s="1" t="s">
        <v>13</v>
      </c>
      <c r="B65" s="1">
        <v>1</v>
      </c>
    </row>
    <row r="66" spans="1:2" ht="13.5" customHeight="1">
      <c r="A66" s="1" t="s">
        <v>14</v>
      </c>
      <c r="B66" s="1">
        <v>4</v>
      </c>
    </row>
    <row r="67" spans="1:2" ht="13.5" customHeight="1">
      <c r="A67" s="1" t="s">
        <v>15</v>
      </c>
      <c r="B67" s="1">
        <v>2</v>
      </c>
    </row>
    <row r="68" spans="1:2" ht="13.5" customHeight="1">
      <c r="A68" s="1" t="s">
        <v>16</v>
      </c>
      <c r="B68" s="1">
        <v>2</v>
      </c>
    </row>
    <row r="69" spans="1:2" ht="13.5" customHeight="1">
      <c r="A69" s="1" t="s">
        <v>17</v>
      </c>
      <c r="B69" s="1">
        <v>0</v>
      </c>
    </row>
    <row r="70" spans="1:2" ht="13.5" customHeight="1">
      <c r="A70" s="1" t="s">
        <v>44</v>
      </c>
      <c r="B70" s="1">
        <v>0</v>
      </c>
    </row>
    <row r="71" spans="1:2">
      <c r="A71" s="1" t="s">
        <v>45</v>
      </c>
      <c r="B71" s="1">
        <v>0</v>
      </c>
    </row>
    <row r="72" spans="1:2" ht="13.5" customHeight="1"/>
    <row r="74" spans="1:2">
      <c r="A74" s="1" t="s">
        <v>46</v>
      </c>
      <c r="B74" s="1">
        <v>9</v>
      </c>
    </row>
    <row r="75" spans="1:2">
      <c r="A75" s="1" t="s">
        <v>47</v>
      </c>
    </row>
    <row r="76" spans="1:2">
      <c r="A76" s="1" t="s">
        <v>48</v>
      </c>
    </row>
    <row r="100" spans="1:1" ht="18.75">
      <c r="A100" s="21"/>
    </row>
  </sheetData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08"/>
  <sheetViews>
    <sheetView tabSelected="1" view="pageBreakPreview" zoomScale="80" zoomScaleNormal="100" zoomScaleSheetLayoutView="80" workbookViewId="0">
      <selection activeCell="D12" sqref="D12"/>
    </sheetView>
  </sheetViews>
  <sheetFormatPr baseColWidth="10" defaultRowHeight="12.75"/>
  <cols>
    <col min="1" max="1" width="32.28515625" style="1" customWidth="1"/>
    <col min="2" max="2" width="42.42578125" style="1" customWidth="1"/>
    <col min="3" max="12" width="11.42578125" style="1"/>
    <col min="13" max="13" width="13.28515625" style="1" customWidth="1"/>
    <col min="14" max="15" width="11.42578125" style="1"/>
    <col min="16" max="16" width="26.42578125" style="1" customWidth="1"/>
    <col min="17" max="16384" width="11.42578125" style="1"/>
  </cols>
  <sheetData>
    <row r="1" spans="1:15">
      <c r="A1" s="135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B2" s="2"/>
    </row>
    <row r="3" spans="1:15" ht="16.5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2"/>
    </row>
    <row r="4" spans="1:15" ht="16.5">
      <c r="A4" s="132" t="s">
        <v>138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22"/>
    </row>
    <row r="5" spans="1:15" ht="16.5">
      <c r="A5" s="132" t="s">
        <v>139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22"/>
    </row>
    <row r="6" spans="1:15" ht="16.5">
      <c r="A6" s="132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23"/>
    </row>
    <row r="7" spans="1:15" ht="16.5">
      <c r="A7" s="132" t="s">
        <v>54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23"/>
    </row>
    <row r="8" spans="1:15" ht="16.5">
      <c r="A8" s="124" t="s">
        <v>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23"/>
    </row>
    <row r="9" spans="1:15" ht="16.5">
      <c r="A9" s="124" t="s">
        <v>140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23"/>
    </row>
    <row r="10" spans="1:15" ht="16.5">
      <c r="A10" s="127" t="s">
        <v>141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23"/>
    </row>
    <row r="11" spans="1:15" ht="16.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2"/>
    </row>
    <row r="12" spans="1:15" ht="16.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4"/>
    </row>
    <row r="13" spans="1:15" ht="17.25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4"/>
    </row>
    <row r="14" spans="1:15" ht="37.5" customHeight="1" thickBot="1">
      <c r="A14" s="144" t="s">
        <v>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</row>
    <row r="15" spans="1:15" ht="16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4"/>
    </row>
    <row r="16" spans="1:15" ht="23.25">
      <c r="B16" s="25"/>
      <c r="C16" s="148" t="s">
        <v>57</v>
      </c>
      <c r="D16" s="148"/>
      <c r="E16" s="148"/>
      <c r="F16" s="148"/>
      <c r="G16" s="148"/>
      <c r="H16" s="148"/>
      <c r="I16" s="148"/>
      <c r="J16" s="149" t="s">
        <v>58</v>
      </c>
      <c r="K16" s="150"/>
      <c r="L16" s="151" t="s">
        <v>142</v>
      </c>
      <c r="M16" s="151"/>
      <c r="N16" s="151"/>
      <c r="O16" s="151"/>
    </row>
    <row r="17" spans="1:15" ht="45">
      <c r="A17" s="25"/>
      <c r="B17" s="74"/>
      <c r="C17" s="75">
        <v>1</v>
      </c>
      <c r="D17" s="75">
        <v>2</v>
      </c>
      <c r="E17" s="75">
        <v>3</v>
      </c>
      <c r="F17" s="75">
        <v>4</v>
      </c>
      <c r="G17" s="75">
        <v>5</v>
      </c>
      <c r="H17" s="75" t="s">
        <v>4</v>
      </c>
      <c r="I17" s="75" t="s">
        <v>60</v>
      </c>
      <c r="J17" s="75" t="s">
        <v>61</v>
      </c>
      <c r="K17" s="75" t="s">
        <v>5</v>
      </c>
      <c r="L17" s="75" t="s">
        <v>6</v>
      </c>
      <c r="M17" s="75" t="s">
        <v>7</v>
      </c>
      <c r="N17" s="75" t="s">
        <v>8</v>
      </c>
      <c r="O17" s="75" t="s">
        <v>9</v>
      </c>
    </row>
    <row r="18" spans="1:15" ht="15">
      <c r="A18" s="143" t="s">
        <v>143</v>
      </c>
      <c r="B18" s="143"/>
      <c r="C18" s="76">
        <v>0</v>
      </c>
      <c r="D18" s="76">
        <v>0</v>
      </c>
      <c r="E18" s="76">
        <v>0</v>
      </c>
      <c r="F18" s="76">
        <v>0</v>
      </c>
      <c r="G18" s="76">
        <v>6</v>
      </c>
      <c r="H18" s="76">
        <v>0</v>
      </c>
      <c r="I18" s="76">
        <v>6</v>
      </c>
      <c r="J18" s="77">
        <f>(C18+D18)/(C18+D18+E18+F18+G18)</f>
        <v>0</v>
      </c>
      <c r="K18" s="77">
        <f>(E18+F18+G18)/(C18+D18+E18+F18+G18)</f>
        <v>1</v>
      </c>
      <c r="L18" s="78">
        <v>5</v>
      </c>
      <c r="M18" s="78">
        <v>0</v>
      </c>
      <c r="N18" s="76">
        <v>5</v>
      </c>
      <c r="O18" s="76">
        <v>5</v>
      </c>
    </row>
    <row r="19" spans="1:15" ht="15">
      <c r="A19" s="143" t="s">
        <v>144</v>
      </c>
      <c r="B19" s="143"/>
      <c r="C19" s="76">
        <v>0</v>
      </c>
      <c r="D19" s="76">
        <v>0</v>
      </c>
      <c r="E19" s="76">
        <v>0</v>
      </c>
      <c r="F19" s="76">
        <v>0</v>
      </c>
      <c r="G19" s="76">
        <v>6</v>
      </c>
      <c r="H19" s="76">
        <v>0</v>
      </c>
      <c r="I19" s="76">
        <v>6</v>
      </c>
      <c r="J19" s="77">
        <f t="shared" ref="J19:J36" si="0">(C19+D19)/(C19+D19+E19+F19+G19)</f>
        <v>0</v>
      </c>
      <c r="K19" s="77">
        <f t="shared" ref="K19:K36" si="1">(E19+F19+G19)/(C19+D19+E19+F19+G19)</f>
        <v>1</v>
      </c>
      <c r="L19" s="78">
        <v>5</v>
      </c>
      <c r="M19" s="78">
        <v>0</v>
      </c>
      <c r="N19" s="76">
        <v>5</v>
      </c>
      <c r="O19" s="76">
        <v>5</v>
      </c>
    </row>
    <row r="20" spans="1:15" ht="15">
      <c r="A20" s="143" t="s">
        <v>145</v>
      </c>
      <c r="B20" s="143"/>
      <c r="C20" s="76">
        <v>0</v>
      </c>
      <c r="D20" s="76">
        <v>0</v>
      </c>
      <c r="E20" s="76">
        <v>0</v>
      </c>
      <c r="F20" s="76">
        <v>1</v>
      </c>
      <c r="G20" s="76">
        <v>5</v>
      </c>
      <c r="H20" s="76">
        <v>0</v>
      </c>
      <c r="I20" s="76">
        <v>6</v>
      </c>
      <c r="J20" s="77">
        <f t="shared" si="0"/>
        <v>0</v>
      </c>
      <c r="K20" s="77">
        <f t="shared" si="1"/>
        <v>1</v>
      </c>
      <c r="L20" s="78">
        <v>4.83</v>
      </c>
      <c r="M20" s="78">
        <v>0.41</v>
      </c>
      <c r="N20" s="76">
        <v>5</v>
      </c>
      <c r="O20" s="76">
        <v>5</v>
      </c>
    </row>
    <row r="21" spans="1:15" ht="15">
      <c r="A21" s="143" t="s">
        <v>146</v>
      </c>
      <c r="B21" s="143"/>
      <c r="C21" s="76">
        <v>0</v>
      </c>
      <c r="D21" s="76">
        <v>0</v>
      </c>
      <c r="E21" s="76">
        <v>0</v>
      </c>
      <c r="F21" s="76">
        <v>0</v>
      </c>
      <c r="G21" s="76">
        <v>6</v>
      </c>
      <c r="H21" s="76">
        <v>0</v>
      </c>
      <c r="I21" s="76">
        <v>6</v>
      </c>
      <c r="J21" s="77">
        <f t="shared" si="0"/>
        <v>0</v>
      </c>
      <c r="K21" s="77">
        <f t="shared" si="1"/>
        <v>1</v>
      </c>
      <c r="L21" s="78">
        <v>5</v>
      </c>
      <c r="M21" s="78">
        <v>0</v>
      </c>
      <c r="N21" s="76">
        <v>5</v>
      </c>
      <c r="O21" s="76">
        <v>5</v>
      </c>
    </row>
    <row r="22" spans="1:15" ht="13.5" customHeight="1">
      <c r="A22" s="143" t="s">
        <v>147</v>
      </c>
      <c r="B22" s="143"/>
      <c r="C22" s="76">
        <v>0</v>
      </c>
      <c r="D22" s="76">
        <v>0</v>
      </c>
      <c r="E22" s="76">
        <v>1</v>
      </c>
      <c r="F22" s="76">
        <v>0</v>
      </c>
      <c r="G22" s="76">
        <v>5</v>
      </c>
      <c r="H22" s="76">
        <v>0</v>
      </c>
      <c r="I22" s="76">
        <v>6</v>
      </c>
      <c r="J22" s="77">
        <f t="shared" si="0"/>
        <v>0</v>
      </c>
      <c r="K22" s="77">
        <f t="shared" si="1"/>
        <v>1</v>
      </c>
      <c r="L22" s="78">
        <v>4.67</v>
      </c>
      <c r="M22" s="78">
        <v>0.82</v>
      </c>
      <c r="N22" s="76">
        <v>5</v>
      </c>
      <c r="O22" s="76">
        <v>5</v>
      </c>
    </row>
    <row r="23" spans="1:15" ht="15">
      <c r="A23" s="143" t="s">
        <v>148</v>
      </c>
      <c r="B23" s="143"/>
      <c r="C23" s="76">
        <v>0</v>
      </c>
      <c r="D23" s="76">
        <v>0</v>
      </c>
      <c r="E23" s="76">
        <v>0</v>
      </c>
      <c r="F23" s="76">
        <v>1</v>
      </c>
      <c r="G23" s="76">
        <v>5</v>
      </c>
      <c r="H23" s="76">
        <v>0</v>
      </c>
      <c r="I23" s="76">
        <v>6</v>
      </c>
      <c r="J23" s="77">
        <f t="shared" si="0"/>
        <v>0</v>
      </c>
      <c r="K23" s="77">
        <f t="shared" si="1"/>
        <v>1</v>
      </c>
      <c r="L23" s="78">
        <v>4.83</v>
      </c>
      <c r="M23" s="78">
        <v>0.41</v>
      </c>
      <c r="N23" s="76">
        <v>5</v>
      </c>
      <c r="O23" s="76">
        <v>5</v>
      </c>
    </row>
    <row r="24" spans="1:15" ht="15">
      <c r="A24" s="143" t="s">
        <v>149</v>
      </c>
      <c r="B24" s="143"/>
      <c r="C24" s="76">
        <v>0</v>
      </c>
      <c r="D24" s="76">
        <v>0</v>
      </c>
      <c r="E24" s="76">
        <v>0</v>
      </c>
      <c r="F24" s="76">
        <v>0</v>
      </c>
      <c r="G24" s="76">
        <v>6</v>
      </c>
      <c r="H24" s="76">
        <v>0</v>
      </c>
      <c r="I24" s="76">
        <v>6</v>
      </c>
      <c r="J24" s="77">
        <f t="shared" si="0"/>
        <v>0</v>
      </c>
      <c r="K24" s="77">
        <f t="shared" si="1"/>
        <v>1</v>
      </c>
      <c r="L24" s="78">
        <v>5</v>
      </c>
      <c r="M24" s="78">
        <v>0</v>
      </c>
      <c r="N24" s="76">
        <v>5</v>
      </c>
      <c r="O24" s="76">
        <v>5</v>
      </c>
    </row>
    <row r="25" spans="1:15" ht="15">
      <c r="A25" s="143" t="s">
        <v>150</v>
      </c>
      <c r="B25" s="143"/>
      <c r="C25" s="76">
        <v>0</v>
      </c>
      <c r="D25" s="76">
        <v>0</v>
      </c>
      <c r="E25" s="76">
        <v>0</v>
      </c>
      <c r="F25" s="76">
        <v>1</v>
      </c>
      <c r="G25" s="76">
        <v>5</v>
      </c>
      <c r="H25" s="76">
        <v>0</v>
      </c>
      <c r="I25" s="76">
        <v>6</v>
      </c>
      <c r="J25" s="77">
        <f t="shared" si="0"/>
        <v>0</v>
      </c>
      <c r="K25" s="77">
        <f t="shared" si="1"/>
        <v>1</v>
      </c>
      <c r="L25" s="78">
        <v>4.83</v>
      </c>
      <c r="M25" s="78">
        <v>0.41</v>
      </c>
      <c r="N25" s="76">
        <v>5</v>
      </c>
      <c r="O25" s="76">
        <v>5</v>
      </c>
    </row>
    <row r="26" spans="1:15" ht="15">
      <c r="A26" s="143" t="s">
        <v>151</v>
      </c>
      <c r="B26" s="143"/>
      <c r="C26" s="76">
        <v>0</v>
      </c>
      <c r="D26" s="76">
        <v>0</v>
      </c>
      <c r="E26" s="76">
        <v>1</v>
      </c>
      <c r="F26" s="76">
        <v>1</v>
      </c>
      <c r="G26" s="76">
        <v>4</v>
      </c>
      <c r="H26" s="76">
        <v>0</v>
      </c>
      <c r="I26" s="76">
        <v>6</v>
      </c>
      <c r="J26" s="77">
        <f t="shared" si="0"/>
        <v>0</v>
      </c>
      <c r="K26" s="77">
        <f t="shared" si="1"/>
        <v>1</v>
      </c>
      <c r="L26" s="78">
        <v>4.5</v>
      </c>
      <c r="M26" s="78">
        <v>0.84</v>
      </c>
      <c r="N26" s="76">
        <v>5</v>
      </c>
      <c r="O26" s="76">
        <v>5</v>
      </c>
    </row>
    <row r="27" spans="1:15" ht="15">
      <c r="A27" s="143" t="s">
        <v>152</v>
      </c>
      <c r="B27" s="143"/>
      <c r="C27" s="76">
        <v>0</v>
      </c>
      <c r="D27" s="76">
        <v>0</v>
      </c>
      <c r="E27" s="76">
        <v>0</v>
      </c>
      <c r="F27" s="76">
        <v>0</v>
      </c>
      <c r="G27" s="76">
        <v>6</v>
      </c>
      <c r="H27" s="76">
        <v>0</v>
      </c>
      <c r="I27" s="76">
        <v>6</v>
      </c>
      <c r="J27" s="77">
        <f t="shared" si="0"/>
        <v>0</v>
      </c>
      <c r="K27" s="77">
        <f t="shared" si="1"/>
        <v>1</v>
      </c>
      <c r="L27" s="78">
        <v>5</v>
      </c>
      <c r="M27" s="78">
        <v>0</v>
      </c>
      <c r="N27" s="76">
        <v>5</v>
      </c>
      <c r="O27" s="76">
        <v>5</v>
      </c>
    </row>
    <row r="28" spans="1:15" ht="15">
      <c r="A28" s="143" t="s">
        <v>153</v>
      </c>
      <c r="B28" s="143"/>
      <c r="C28" s="76">
        <v>0</v>
      </c>
      <c r="D28" s="76">
        <v>0</v>
      </c>
      <c r="E28" s="76">
        <v>0</v>
      </c>
      <c r="F28" s="76">
        <v>0</v>
      </c>
      <c r="G28" s="76">
        <v>6</v>
      </c>
      <c r="H28" s="76">
        <v>0</v>
      </c>
      <c r="I28" s="76">
        <v>6</v>
      </c>
      <c r="J28" s="77">
        <f t="shared" si="0"/>
        <v>0</v>
      </c>
      <c r="K28" s="77">
        <f t="shared" si="1"/>
        <v>1</v>
      </c>
      <c r="L28" s="78">
        <v>5</v>
      </c>
      <c r="M28" s="78">
        <v>0</v>
      </c>
      <c r="N28" s="76">
        <v>5</v>
      </c>
      <c r="O28" s="76">
        <v>5</v>
      </c>
    </row>
    <row r="29" spans="1:15" ht="15">
      <c r="A29" s="143" t="s">
        <v>154</v>
      </c>
      <c r="B29" s="143"/>
      <c r="C29" s="76">
        <v>0</v>
      </c>
      <c r="D29" s="76">
        <v>0</v>
      </c>
      <c r="E29" s="76">
        <v>0</v>
      </c>
      <c r="F29" s="76">
        <v>0</v>
      </c>
      <c r="G29" s="76">
        <v>6</v>
      </c>
      <c r="H29" s="76">
        <v>0</v>
      </c>
      <c r="I29" s="76">
        <v>6</v>
      </c>
      <c r="J29" s="77">
        <f t="shared" si="0"/>
        <v>0</v>
      </c>
      <c r="K29" s="77">
        <f t="shared" si="1"/>
        <v>1</v>
      </c>
      <c r="L29" s="78">
        <v>5</v>
      </c>
      <c r="M29" s="78">
        <v>0</v>
      </c>
      <c r="N29" s="76">
        <v>5</v>
      </c>
      <c r="O29" s="76">
        <v>5</v>
      </c>
    </row>
    <row r="30" spans="1:15" ht="15">
      <c r="A30" s="143" t="s">
        <v>155</v>
      </c>
      <c r="B30" s="143"/>
      <c r="C30" s="76">
        <v>0</v>
      </c>
      <c r="D30" s="76">
        <v>0</v>
      </c>
      <c r="E30" s="76">
        <v>0</v>
      </c>
      <c r="F30" s="76">
        <v>1</v>
      </c>
      <c r="G30" s="76">
        <v>5</v>
      </c>
      <c r="H30" s="76">
        <v>0</v>
      </c>
      <c r="I30" s="76">
        <v>6</v>
      </c>
      <c r="J30" s="77">
        <f t="shared" si="0"/>
        <v>0</v>
      </c>
      <c r="K30" s="77">
        <f t="shared" si="1"/>
        <v>1</v>
      </c>
      <c r="L30" s="78">
        <v>4.83</v>
      </c>
      <c r="M30" s="78">
        <v>0.41</v>
      </c>
      <c r="N30" s="76">
        <v>5</v>
      </c>
      <c r="O30" s="76">
        <v>5</v>
      </c>
    </row>
    <row r="31" spans="1:15" ht="15">
      <c r="A31" s="143" t="s">
        <v>156</v>
      </c>
      <c r="B31" s="143"/>
      <c r="C31" s="76">
        <v>0</v>
      </c>
      <c r="D31" s="76">
        <v>0</v>
      </c>
      <c r="E31" s="76">
        <v>0</v>
      </c>
      <c r="F31" s="76">
        <v>0</v>
      </c>
      <c r="G31" s="76">
        <v>6</v>
      </c>
      <c r="H31" s="76">
        <v>0</v>
      </c>
      <c r="I31" s="76">
        <v>6</v>
      </c>
      <c r="J31" s="77">
        <f t="shared" si="0"/>
        <v>0</v>
      </c>
      <c r="K31" s="77">
        <f t="shared" si="1"/>
        <v>1</v>
      </c>
      <c r="L31" s="78">
        <v>5</v>
      </c>
      <c r="M31" s="78">
        <v>0</v>
      </c>
      <c r="N31" s="76">
        <v>5</v>
      </c>
      <c r="O31" s="76">
        <v>5</v>
      </c>
    </row>
    <row r="32" spans="1:15" ht="15">
      <c r="A32" s="143" t="s">
        <v>157</v>
      </c>
      <c r="B32" s="143"/>
      <c r="C32" s="76">
        <v>0</v>
      </c>
      <c r="D32" s="76">
        <v>0</v>
      </c>
      <c r="E32" s="76">
        <v>0</v>
      </c>
      <c r="F32" s="76">
        <v>1</v>
      </c>
      <c r="G32" s="76">
        <v>5</v>
      </c>
      <c r="H32" s="76">
        <v>0</v>
      </c>
      <c r="I32" s="76">
        <v>6</v>
      </c>
      <c r="J32" s="77">
        <f t="shared" si="0"/>
        <v>0</v>
      </c>
      <c r="K32" s="77">
        <f t="shared" si="1"/>
        <v>1</v>
      </c>
      <c r="L32" s="78">
        <v>4.83</v>
      </c>
      <c r="M32" s="78">
        <v>0.41</v>
      </c>
      <c r="N32" s="76">
        <v>5</v>
      </c>
      <c r="O32" s="76">
        <v>5</v>
      </c>
    </row>
    <row r="33" spans="1:21" ht="15">
      <c r="A33" s="143" t="s">
        <v>158</v>
      </c>
      <c r="B33" s="143"/>
      <c r="C33" s="76">
        <v>0</v>
      </c>
      <c r="D33" s="76">
        <v>0</v>
      </c>
      <c r="E33" s="76">
        <v>0</v>
      </c>
      <c r="F33" s="76">
        <v>2</v>
      </c>
      <c r="G33" s="76">
        <v>4</v>
      </c>
      <c r="H33" s="76">
        <v>0</v>
      </c>
      <c r="I33" s="76">
        <v>6</v>
      </c>
      <c r="J33" s="77">
        <f t="shared" si="0"/>
        <v>0</v>
      </c>
      <c r="K33" s="77">
        <f t="shared" si="1"/>
        <v>1</v>
      </c>
      <c r="L33" s="78">
        <v>4.67</v>
      </c>
      <c r="M33" s="78">
        <v>0.52</v>
      </c>
      <c r="N33" s="76">
        <v>5</v>
      </c>
      <c r="O33" s="76">
        <v>5</v>
      </c>
    </row>
    <row r="34" spans="1:21" ht="15">
      <c r="A34" s="143" t="s">
        <v>159</v>
      </c>
      <c r="B34" s="143"/>
      <c r="C34" s="76">
        <v>0</v>
      </c>
      <c r="D34" s="76">
        <v>0</v>
      </c>
      <c r="E34" s="76">
        <v>0</v>
      </c>
      <c r="F34" s="76">
        <v>1</v>
      </c>
      <c r="G34" s="76">
        <v>5</v>
      </c>
      <c r="H34" s="76">
        <v>0</v>
      </c>
      <c r="I34" s="76">
        <v>6</v>
      </c>
      <c r="J34" s="77">
        <f t="shared" si="0"/>
        <v>0</v>
      </c>
      <c r="K34" s="77">
        <f t="shared" si="1"/>
        <v>1</v>
      </c>
      <c r="L34" s="78">
        <v>4.83</v>
      </c>
      <c r="M34" s="78">
        <v>0.41</v>
      </c>
      <c r="N34" s="76">
        <v>5</v>
      </c>
      <c r="O34" s="76">
        <v>5</v>
      </c>
    </row>
    <row r="35" spans="1:21" ht="36" customHeight="1">
      <c r="A35" s="143" t="s">
        <v>160</v>
      </c>
      <c r="B35" s="143"/>
      <c r="C35" s="76">
        <v>0</v>
      </c>
      <c r="D35" s="76">
        <v>0</v>
      </c>
      <c r="E35" s="76">
        <v>0</v>
      </c>
      <c r="F35" s="76">
        <v>1</v>
      </c>
      <c r="G35" s="76">
        <v>5</v>
      </c>
      <c r="H35" s="76">
        <v>0</v>
      </c>
      <c r="I35" s="76">
        <v>6</v>
      </c>
      <c r="J35" s="77">
        <f t="shared" si="0"/>
        <v>0</v>
      </c>
      <c r="K35" s="77">
        <f t="shared" si="1"/>
        <v>1</v>
      </c>
      <c r="L35" s="78">
        <v>4.83</v>
      </c>
      <c r="M35" s="78">
        <v>0.41</v>
      </c>
      <c r="N35" s="76">
        <v>5</v>
      </c>
      <c r="O35" s="76">
        <v>5</v>
      </c>
    </row>
    <row r="36" spans="1:21" ht="37.5" customHeight="1">
      <c r="A36" s="143" t="s">
        <v>161</v>
      </c>
      <c r="B36" s="143"/>
      <c r="C36" s="76">
        <v>0</v>
      </c>
      <c r="D36" s="76">
        <v>0</v>
      </c>
      <c r="E36" s="76">
        <v>0</v>
      </c>
      <c r="F36" s="76">
        <v>1</v>
      </c>
      <c r="G36" s="76">
        <v>5</v>
      </c>
      <c r="H36" s="76">
        <v>0</v>
      </c>
      <c r="I36" s="76">
        <v>6</v>
      </c>
      <c r="J36" s="77">
        <f t="shared" si="0"/>
        <v>0</v>
      </c>
      <c r="K36" s="77">
        <f t="shared" si="1"/>
        <v>1</v>
      </c>
      <c r="L36" s="78">
        <v>4.83</v>
      </c>
      <c r="M36" s="78">
        <v>0.41</v>
      </c>
      <c r="N36" s="76">
        <v>5</v>
      </c>
      <c r="O36" s="76">
        <v>5</v>
      </c>
    </row>
    <row r="37" spans="1:21" ht="16.5" customHeight="1" thickBot="1">
      <c r="A37" s="79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1"/>
      <c r="M37" s="81"/>
      <c r="N37" s="80"/>
      <c r="O37" s="80"/>
    </row>
    <row r="38" spans="1:21" ht="37.5" customHeight="1" thickBot="1">
      <c r="A38" s="144" t="s">
        <v>162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6"/>
    </row>
    <row r="39" spans="1:21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82"/>
      <c r="Q39" s="82"/>
      <c r="R39" s="82"/>
      <c r="S39" s="82"/>
      <c r="T39" s="82"/>
      <c r="U39" s="82"/>
    </row>
    <row r="40" spans="1:21" ht="15">
      <c r="A40" s="147" t="s">
        <v>163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1:21">
      <c r="A41" s="142" t="s">
        <v>164</v>
      </c>
      <c r="B41" s="142" t="e">
        <f>- APOYO al tutor. - Elaboración de material. - Actividades de evaluación pacientes. - desarrollo terapias de forma independiente.</f>
        <v>#NAME?</v>
      </c>
      <c r="C41" s="142" t="e">
        <f>- APOYO al tutor. - Elaboración de material. - Actividades de evaluación pacientes. - desarrollo terapias de forma independiente.</f>
        <v>#NAME?</v>
      </c>
      <c r="D41" s="142" t="e">
        <f>- APOYO al tutor. - Elaboración de material. - Actividades de evaluación pacientes. - desarrollo terapias de forma independiente.</f>
        <v>#NAME?</v>
      </c>
      <c r="E41" s="142" t="e">
        <f>- APOYO al tutor. - Elaboración de material. - Actividades de evaluación pacientes. - desarrollo terapias de forma independiente.</f>
        <v>#NAME?</v>
      </c>
      <c r="F41" s="142" t="e">
        <f>- APOYO al tutor. - Elaboración de material. - Actividades de evaluación pacientes. - desarrollo terapias de forma independiente.</f>
        <v>#NAME?</v>
      </c>
      <c r="G41" s="142" t="e">
        <f>- APOYO al tutor. - Elaboración de material. - Actividades de evaluación pacientes. - desarrollo terapias de forma independiente.</f>
        <v>#NAME?</v>
      </c>
      <c r="H41" s="142" t="e">
        <f>- APOYO al tutor. - Elaboración de material. - Actividades de evaluación pacientes. - desarrollo terapias de forma independiente.</f>
        <v>#NAME?</v>
      </c>
      <c r="I41" s="142" t="e">
        <f>- APOYO al tutor. - Elaboración de material. - Actividades de evaluación pacientes. - desarrollo terapias de forma independiente.</f>
        <v>#NAME?</v>
      </c>
      <c r="J41" s="142" t="e">
        <f>- APOYO al tutor. - Elaboración de material. - Actividades de evaluación pacientes. - desarrollo terapias de forma independiente.</f>
        <v>#NAME?</v>
      </c>
      <c r="K41" s="142" t="e">
        <f>- APOYO al tutor. - Elaboración de material. - Actividades de evaluación pacientes. - desarrollo terapias de forma independiente.</f>
        <v>#NAME?</v>
      </c>
      <c r="L41" s="142" t="e">
        <f>- APOYO al tutor. - Elaboración de material. - Actividades de evaluación pacientes. - desarrollo terapias de forma independiente.</f>
        <v>#NAME?</v>
      </c>
      <c r="M41" s="142" t="e">
        <f>- APOYO al tutor. - Elaboración de material. - Actividades de evaluación pacientes. - desarrollo terapias de forma independiente.</f>
        <v>#NAME?</v>
      </c>
      <c r="N41" s="142" t="e">
        <f>- APOYO al tutor. - Elaboración de material. - Actividades de evaluación pacientes. - desarrollo terapias de forma independiente.</f>
        <v>#NAME?</v>
      </c>
      <c r="O41" s="142" t="e">
        <f>- APOYO al tutor. - Elaboración de material. - Actividades de evaluación pacientes. - desarrollo terapias de forma independiente.</f>
        <v>#NAME?</v>
      </c>
    </row>
    <row r="42" spans="1:21">
      <c r="A42" s="142" t="s">
        <v>165</v>
      </c>
      <c r="B42" s="142" t="e">
        <f>-Conocimiento del funcionamiento del Centro de la Mujer. -Conocimiento de los recursos para su ofrecimiento. -coordinación con otras instituciones. -Manejo del SIAM</f>
        <v>#NAME?</v>
      </c>
      <c r="C42" s="142" t="e">
        <f>-Conocimiento del funcionamiento del Centro de la Mujer. -Conocimiento de los recursos para su ofrecimiento. -coordinación con otras instituciones. -Manejo del SIAM</f>
        <v>#NAME?</v>
      </c>
      <c r="D42" s="142" t="e">
        <f>-Conocimiento del funcionamiento del Centro de la Mujer. -Conocimiento de los recursos para su ofrecimiento. -coordinación con otras instituciones. -Manejo del SIAM</f>
        <v>#NAME?</v>
      </c>
      <c r="E42" s="142" t="e">
        <f>-Conocimiento del funcionamiento del Centro de la Mujer. -Conocimiento de los recursos para su ofrecimiento. -coordinación con otras instituciones. -Manejo del SIAM</f>
        <v>#NAME?</v>
      </c>
      <c r="F42" s="142" t="e">
        <f>-Conocimiento del funcionamiento del Centro de la Mujer. -Conocimiento de los recursos para su ofrecimiento. -coordinación con otras instituciones. -Manejo del SIAM</f>
        <v>#NAME?</v>
      </c>
      <c r="G42" s="142" t="e">
        <f>-Conocimiento del funcionamiento del Centro de la Mujer. -Conocimiento de los recursos para su ofrecimiento. -coordinación con otras instituciones. -Manejo del SIAM</f>
        <v>#NAME?</v>
      </c>
      <c r="H42" s="142" t="e">
        <f>-Conocimiento del funcionamiento del Centro de la Mujer. -Conocimiento de los recursos para su ofrecimiento. -coordinación con otras instituciones. -Manejo del SIAM</f>
        <v>#NAME?</v>
      </c>
      <c r="I42" s="142" t="e">
        <f>-Conocimiento del funcionamiento del Centro de la Mujer. -Conocimiento de los recursos para su ofrecimiento. -coordinación con otras instituciones. -Manejo del SIAM</f>
        <v>#NAME?</v>
      </c>
      <c r="J42" s="142" t="e">
        <f>-Conocimiento del funcionamiento del Centro de la Mujer. -Conocimiento de los recursos para su ofrecimiento. -coordinación con otras instituciones. -Manejo del SIAM</f>
        <v>#NAME?</v>
      </c>
      <c r="K42" s="142" t="e">
        <f>-Conocimiento del funcionamiento del Centro de la Mujer. -Conocimiento de los recursos para su ofrecimiento. -coordinación con otras instituciones. -Manejo del SIAM</f>
        <v>#NAME?</v>
      </c>
      <c r="L42" s="142" t="e">
        <f>-Conocimiento del funcionamiento del Centro de la Mujer. -Conocimiento de los recursos para su ofrecimiento. -coordinación con otras instituciones. -Manejo del SIAM</f>
        <v>#NAME?</v>
      </c>
      <c r="M42" s="142" t="e">
        <f>-Conocimiento del funcionamiento del Centro de la Mujer. -Conocimiento de los recursos para su ofrecimiento. -coordinación con otras instituciones. -Manejo del SIAM</f>
        <v>#NAME?</v>
      </c>
      <c r="N42" s="142" t="e">
        <f>-Conocimiento del funcionamiento del Centro de la Mujer. -Conocimiento de los recursos para su ofrecimiento. -coordinación con otras instituciones. -Manejo del SIAM</f>
        <v>#NAME?</v>
      </c>
      <c r="O42" s="142" t="e">
        <f>-Conocimiento del funcionamiento del Centro de la Mujer. -Conocimiento de los recursos para su ofrecimiento. -coordinación con otras instituciones. -Manejo del SIAM</f>
        <v>#NAME?</v>
      </c>
    </row>
    <row r="43" spans="1:21">
      <c r="A43" s="142" t="s">
        <v>166</v>
      </c>
      <c r="B43" s="142" t="s">
        <v>166</v>
      </c>
      <c r="C43" s="142" t="s">
        <v>166</v>
      </c>
      <c r="D43" s="142" t="s">
        <v>166</v>
      </c>
      <c r="E43" s="142" t="s">
        <v>166</v>
      </c>
      <c r="F43" s="142" t="s">
        <v>166</v>
      </c>
      <c r="G43" s="142" t="s">
        <v>166</v>
      </c>
      <c r="H43" s="142" t="s">
        <v>166</v>
      </c>
      <c r="I43" s="142" t="s">
        <v>166</v>
      </c>
      <c r="J43" s="142" t="s">
        <v>166</v>
      </c>
      <c r="K43" s="142" t="s">
        <v>166</v>
      </c>
      <c r="L43" s="142" t="s">
        <v>166</v>
      </c>
      <c r="M43" s="142" t="s">
        <v>166</v>
      </c>
      <c r="N43" s="142" t="s">
        <v>166</v>
      </c>
      <c r="O43" s="142" t="s">
        <v>166</v>
      </c>
    </row>
    <row r="44" spans="1:21">
      <c r="A44" s="142" t="s">
        <v>167</v>
      </c>
      <c r="B44" s="142" t="s">
        <v>167</v>
      </c>
      <c r="C44" s="142" t="s">
        <v>167</v>
      </c>
      <c r="D44" s="142" t="s">
        <v>167</v>
      </c>
      <c r="E44" s="142" t="s">
        <v>167</v>
      </c>
      <c r="F44" s="142" t="s">
        <v>167</v>
      </c>
      <c r="G44" s="142" t="s">
        <v>167</v>
      </c>
      <c r="H44" s="142" t="s">
        <v>167</v>
      </c>
      <c r="I44" s="142" t="s">
        <v>167</v>
      </c>
      <c r="J44" s="142" t="s">
        <v>167</v>
      </c>
      <c r="K44" s="142" t="s">
        <v>167</v>
      </c>
      <c r="L44" s="142" t="s">
        <v>167</v>
      </c>
      <c r="M44" s="142" t="s">
        <v>167</v>
      </c>
      <c r="N44" s="142" t="s">
        <v>167</v>
      </c>
      <c r="O44" s="142" t="s">
        <v>167</v>
      </c>
    </row>
    <row r="45" spans="1:21" ht="38.25" customHeight="1">
      <c r="A45" s="142" t="s">
        <v>168</v>
      </c>
      <c r="B45" s="142" t="s">
        <v>168</v>
      </c>
      <c r="C45" s="142" t="s">
        <v>168</v>
      </c>
      <c r="D45" s="142" t="s">
        <v>168</v>
      </c>
      <c r="E45" s="142" t="s">
        <v>168</v>
      </c>
      <c r="F45" s="142" t="s">
        <v>168</v>
      </c>
      <c r="G45" s="142" t="s">
        <v>168</v>
      </c>
      <c r="H45" s="142" t="s">
        <v>168</v>
      </c>
      <c r="I45" s="142" t="s">
        <v>168</v>
      </c>
      <c r="J45" s="142" t="s">
        <v>168</v>
      </c>
      <c r="K45" s="142" t="s">
        <v>168</v>
      </c>
      <c r="L45" s="142" t="s">
        <v>168</v>
      </c>
      <c r="M45" s="142" t="s">
        <v>168</v>
      </c>
      <c r="N45" s="142" t="s">
        <v>168</v>
      </c>
      <c r="O45" s="142" t="s">
        <v>168</v>
      </c>
    </row>
    <row r="46" spans="1:21" ht="38.25" customHeight="1">
      <c r="A46" s="142" t="s">
        <v>169</v>
      </c>
      <c r="B46" s="142" t="s">
        <v>169</v>
      </c>
      <c r="C46" s="142" t="s">
        <v>169</v>
      </c>
      <c r="D46" s="142" t="s">
        <v>169</v>
      </c>
      <c r="E46" s="142" t="s">
        <v>169</v>
      </c>
      <c r="F46" s="142" t="s">
        <v>169</v>
      </c>
      <c r="G46" s="142" t="s">
        <v>169</v>
      </c>
      <c r="H46" s="142" t="s">
        <v>169</v>
      </c>
      <c r="I46" s="142" t="s">
        <v>169</v>
      </c>
      <c r="J46" s="142" t="s">
        <v>169</v>
      </c>
      <c r="K46" s="142" t="s">
        <v>169</v>
      </c>
      <c r="L46" s="142" t="s">
        <v>169</v>
      </c>
      <c r="M46" s="142" t="s">
        <v>169</v>
      </c>
      <c r="N46" s="142" t="s">
        <v>169</v>
      </c>
      <c r="O46" s="142" t="s">
        <v>169</v>
      </c>
    </row>
    <row r="47" spans="1:21" ht="24.7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21" ht="21.7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21" ht="32.2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21" ht="15.75" customHeight="1">
      <c r="A50" s="140" t="s">
        <v>170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1:21" ht="15.75" customHeight="1">
      <c r="A51" s="142" t="s">
        <v>171</v>
      </c>
      <c r="B51" s="142" t="e">
        <f>- APOYO Y ayuda al profesional. - Elaboración de materiales de terapia. - propuesta de ideas de trabajo Y opiniones.</f>
        <v>#NAME?</v>
      </c>
      <c r="C51" s="142" t="e">
        <f>- APOYO Y ayuda al profesional. - Elaboración de materiales de terapia. - propuesta de ideas de trabajo Y opiniones.</f>
        <v>#NAME?</v>
      </c>
      <c r="D51" s="142" t="e">
        <f>- APOYO Y ayuda al profesional. - Elaboración de materiales de terapia. - propuesta de ideas de trabajo Y opiniones.</f>
        <v>#NAME?</v>
      </c>
      <c r="E51" s="142" t="e">
        <f>- APOYO Y ayuda al profesional. - Elaboración de materiales de terapia. - propuesta de ideas de trabajo Y opiniones.</f>
        <v>#NAME?</v>
      </c>
      <c r="F51" s="142" t="e">
        <f>- APOYO Y ayuda al profesional. - Elaboración de materiales de terapia. - propuesta de ideas de trabajo Y opiniones.</f>
        <v>#NAME?</v>
      </c>
      <c r="G51" s="142" t="e">
        <f>- APOYO Y ayuda al profesional. - Elaboración de materiales de terapia. - propuesta de ideas de trabajo Y opiniones.</f>
        <v>#NAME?</v>
      </c>
      <c r="H51" s="142" t="e">
        <f>- APOYO Y ayuda al profesional. - Elaboración de materiales de terapia. - propuesta de ideas de trabajo Y opiniones.</f>
        <v>#NAME?</v>
      </c>
      <c r="I51" s="142" t="e">
        <f>- APOYO Y ayuda al profesional. - Elaboración de materiales de terapia. - propuesta de ideas de trabajo Y opiniones.</f>
        <v>#NAME?</v>
      </c>
      <c r="J51" s="142" t="e">
        <f>- APOYO Y ayuda al profesional. - Elaboración de materiales de terapia. - propuesta de ideas de trabajo Y opiniones.</f>
        <v>#NAME?</v>
      </c>
      <c r="K51" s="142" t="e">
        <f>- APOYO Y ayuda al profesional. - Elaboración de materiales de terapia. - propuesta de ideas de trabajo Y opiniones.</f>
        <v>#NAME?</v>
      </c>
      <c r="L51" s="142" t="e">
        <f>- APOYO Y ayuda al profesional. - Elaboración de materiales de terapia. - propuesta de ideas de trabajo Y opiniones.</f>
        <v>#NAME?</v>
      </c>
      <c r="M51" s="142" t="e">
        <f>- APOYO Y ayuda al profesional. - Elaboración de materiales de terapia. - propuesta de ideas de trabajo Y opiniones.</f>
        <v>#NAME?</v>
      </c>
      <c r="N51" s="142" t="e">
        <f>- APOYO Y ayuda al profesional. - Elaboración de materiales de terapia. - propuesta de ideas de trabajo Y opiniones.</f>
        <v>#NAME?</v>
      </c>
      <c r="O51" s="142" t="e">
        <f>- APOYO Y ayuda al profesional. - Elaboración de materiales de terapia. - propuesta de ideas de trabajo Y opiniones.</f>
        <v>#NAME?</v>
      </c>
    </row>
    <row r="52" spans="1:21" ht="15.75" customHeight="1">
      <c r="A52" s="142" t="s">
        <v>172</v>
      </c>
      <c r="B52" s="142" t="s">
        <v>172</v>
      </c>
      <c r="C52" s="142" t="s">
        <v>172</v>
      </c>
      <c r="D52" s="142" t="s">
        <v>172</v>
      </c>
      <c r="E52" s="142" t="s">
        <v>172</v>
      </c>
      <c r="F52" s="142" t="s">
        <v>172</v>
      </c>
      <c r="G52" s="142" t="s">
        <v>172</v>
      </c>
      <c r="H52" s="142" t="s">
        <v>172</v>
      </c>
      <c r="I52" s="142" t="s">
        <v>172</v>
      </c>
      <c r="J52" s="142" t="s">
        <v>172</v>
      </c>
      <c r="K52" s="142" t="s">
        <v>172</v>
      </c>
      <c r="L52" s="142" t="s">
        <v>172</v>
      </c>
      <c r="M52" s="142" t="s">
        <v>172</v>
      </c>
      <c r="N52" s="142" t="s">
        <v>172</v>
      </c>
      <c r="O52" s="142" t="s">
        <v>172</v>
      </c>
    </row>
    <row r="53" spans="1:21" ht="15.75" customHeight="1">
      <c r="A53" s="142" t="s">
        <v>173</v>
      </c>
      <c r="B53" s="142" t="s">
        <v>173</v>
      </c>
      <c r="C53" s="142" t="s">
        <v>173</v>
      </c>
      <c r="D53" s="142" t="s">
        <v>173</v>
      </c>
      <c r="E53" s="142" t="s">
        <v>173</v>
      </c>
      <c r="F53" s="142" t="s">
        <v>173</v>
      </c>
      <c r="G53" s="142" t="s">
        <v>173</v>
      </c>
      <c r="H53" s="142" t="s">
        <v>173</v>
      </c>
      <c r="I53" s="142" t="s">
        <v>173</v>
      </c>
      <c r="J53" s="142" t="s">
        <v>173</v>
      </c>
      <c r="K53" s="142" t="s">
        <v>173</v>
      </c>
      <c r="L53" s="142" t="s">
        <v>173</v>
      </c>
      <c r="M53" s="142" t="s">
        <v>173</v>
      </c>
      <c r="N53" s="142" t="s">
        <v>173</v>
      </c>
      <c r="O53" s="142" t="s">
        <v>173</v>
      </c>
    </row>
    <row r="54" spans="1:21" ht="15.75" customHeight="1">
      <c r="A54" s="142" t="s">
        <v>174</v>
      </c>
      <c r="B54" s="142" t="s">
        <v>174</v>
      </c>
      <c r="C54" s="142" t="s">
        <v>174</v>
      </c>
      <c r="D54" s="142" t="s">
        <v>174</v>
      </c>
      <c r="E54" s="142" t="s">
        <v>174</v>
      </c>
      <c r="F54" s="142" t="s">
        <v>174</v>
      </c>
      <c r="G54" s="142" t="s">
        <v>174</v>
      </c>
      <c r="H54" s="142" t="s">
        <v>174</v>
      </c>
      <c r="I54" s="142" t="s">
        <v>174</v>
      </c>
      <c r="J54" s="142" t="s">
        <v>174</v>
      </c>
      <c r="K54" s="142" t="s">
        <v>174</v>
      </c>
      <c r="L54" s="142" t="s">
        <v>174</v>
      </c>
      <c r="M54" s="142" t="s">
        <v>174</v>
      </c>
      <c r="N54" s="142" t="s">
        <v>174</v>
      </c>
      <c r="O54" s="142" t="s">
        <v>174</v>
      </c>
    </row>
    <row r="55" spans="1:21" ht="21.75" customHeight="1">
      <c r="A55" s="142" t="s">
        <v>175</v>
      </c>
      <c r="B55" s="142" t="s">
        <v>175</v>
      </c>
      <c r="C55" s="142" t="s">
        <v>175</v>
      </c>
      <c r="D55" s="142" t="s">
        <v>175</v>
      </c>
      <c r="E55" s="142" t="s">
        <v>175</v>
      </c>
      <c r="F55" s="142" t="s">
        <v>175</v>
      </c>
      <c r="G55" s="142" t="s">
        <v>175</v>
      </c>
      <c r="H55" s="142" t="s">
        <v>175</v>
      </c>
      <c r="I55" s="142" t="s">
        <v>175</v>
      </c>
      <c r="J55" s="142" t="s">
        <v>175</v>
      </c>
      <c r="K55" s="142" t="s">
        <v>175</v>
      </c>
      <c r="L55" s="142" t="s">
        <v>175</v>
      </c>
      <c r="M55" s="142" t="s">
        <v>175</v>
      </c>
      <c r="N55" s="142" t="s">
        <v>175</v>
      </c>
      <c r="O55" s="142" t="s">
        <v>175</v>
      </c>
    </row>
    <row r="56" spans="1:21" ht="21.75" customHeight="1">
      <c r="A56" s="142" t="s">
        <v>176</v>
      </c>
      <c r="B56" s="142" t="s">
        <v>176</v>
      </c>
      <c r="C56" s="142" t="s">
        <v>176</v>
      </c>
      <c r="D56" s="142" t="s">
        <v>176</v>
      </c>
      <c r="E56" s="142" t="s">
        <v>176</v>
      </c>
      <c r="F56" s="142" t="s">
        <v>176</v>
      </c>
      <c r="G56" s="142" t="s">
        <v>176</v>
      </c>
      <c r="H56" s="142" t="s">
        <v>176</v>
      </c>
      <c r="I56" s="142" t="s">
        <v>176</v>
      </c>
      <c r="J56" s="142" t="s">
        <v>176</v>
      </c>
      <c r="K56" s="142" t="s">
        <v>176</v>
      </c>
      <c r="L56" s="142" t="s">
        <v>176</v>
      </c>
      <c r="M56" s="142" t="s">
        <v>176</v>
      </c>
      <c r="N56" s="142" t="s">
        <v>176</v>
      </c>
      <c r="O56" s="142" t="s">
        <v>176</v>
      </c>
    </row>
    <row r="57" spans="1:21" ht="16.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21" ht="16.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21" ht="20.2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21" ht="15">
      <c r="A60" s="140" t="s">
        <v>177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21" ht="14.25" customHeight="1">
      <c r="P61" s="82"/>
      <c r="Q61" s="82"/>
      <c r="R61" s="82"/>
      <c r="S61" s="82"/>
      <c r="T61" s="82"/>
      <c r="U61" s="82"/>
    </row>
    <row r="62" spans="1:21" ht="15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1:21">
      <c r="A63" s="138" t="s">
        <v>178</v>
      </c>
      <c r="B63" s="139" t="s">
        <v>178</v>
      </c>
      <c r="C63" s="139" t="s">
        <v>178</v>
      </c>
      <c r="D63" s="139" t="s">
        <v>178</v>
      </c>
      <c r="E63" s="139" t="s">
        <v>178</v>
      </c>
      <c r="F63" s="139" t="s">
        <v>178</v>
      </c>
      <c r="G63" s="139" t="s">
        <v>178</v>
      </c>
      <c r="H63" s="139" t="s">
        <v>178</v>
      </c>
      <c r="I63" s="139" t="s">
        <v>178</v>
      </c>
      <c r="J63" s="139" t="s">
        <v>178</v>
      </c>
      <c r="K63" s="139" t="s">
        <v>178</v>
      </c>
      <c r="L63" s="139" t="s">
        <v>178</v>
      </c>
      <c r="M63" s="139" t="s">
        <v>178</v>
      </c>
      <c r="N63" s="139" t="s">
        <v>178</v>
      </c>
      <c r="O63" s="139" t="s">
        <v>178</v>
      </c>
    </row>
    <row r="64" spans="1:21" ht="15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1:15" ht="15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1:15" ht="15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1:15" ht="15.75" customHeight="1">
      <c r="A67" s="138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1:15" ht="15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1:15" ht="15">
      <c r="A69" s="138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1:15" ht="15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1:15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8" spans="1:15" ht="18.75">
      <c r="A108" s="21"/>
    </row>
  </sheetData>
  <mergeCells count="63">
    <mergeCell ref="A7:M7"/>
    <mergeCell ref="A1:O1"/>
    <mergeCell ref="A3:M3"/>
    <mergeCell ref="A4:M4"/>
    <mergeCell ref="A5:M5"/>
    <mergeCell ref="A6:M6"/>
    <mergeCell ref="A23:B23"/>
    <mergeCell ref="A8:M8"/>
    <mergeCell ref="A9:M9"/>
    <mergeCell ref="A10:M10"/>
    <mergeCell ref="A14:O14"/>
    <mergeCell ref="C16:I16"/>
    <mergeCell ref="J16:K16"/>
    <mergeCell ref="L16:O16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9:O49"/>
    <mergeCell ref="A36:B36"/>
    <mergeCell ref="A38:O38"/>
    <mergeCell ref="A40:O40"/>
    <mergeCell ref="A41:O41"/>
    <mergeCell ref="A42:O42"/>
    <mergeCell ref="A43:O43"/>
    <mergeCell ref="A44:O44"/>
    <mergeCell ref="A45:O45"/>
    <mergeCell ref="A46:O46"/>
    <mergeCell ref="A47:O47"/>
    <mergeCell ref="A48:O48"/>
    <mergeCell ref="A62:O62"/>
    <mergeCell ref="A50:O50"/>
    <mergeCell ref="A51:O51"/>
    <mergeCell ref="A52:O52"/>
    <mergeCell ref="A53:O53"/>
    <mergeCell ref="A54:O54"/>
    <mergeCell ref="A55:O55"/>
    <mergeCell ref="A56:O56"/>
    <mergeCell ref="A57:O57"/>
    <mergeCell ref="A58:O58"/>
    <mergeCell ref="A59:O59"/>
    <mergeCell ref="A60:O60"/>
    <mergeCell ref="A69:O69"/>
    <mergeCell ref="A70:O70"/>
    <mergeCell ref="A63:O63"/>
    <mergeCell ref="A64:O64"/>
    <mergeCell ref="A65:O65"/>
    <mergeCell ref="A66:O66"/>
    <mergeCell ref="A67:O67"/>
    <mergeCell ref="A68:O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2017-09-25T10:57:04Z</dcterms:modified>
</cp:coreProperties>
</file>